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Start Here" sheetId="1" state="visible" r:id="rId1"/>
    <sheet xmlns:r="http://schemas.openxmlformats.org/officeDocument/2006/relationships" name="Waiver Log" sheetId="2" state="visible" r:id="rId2"/>
    <sheet xmlns:r="http://schemas.openxmlformats.org/officeDocument/2006/relationships" name="Dashboard" sheetId="3" state="visible" r:id="rId3"/>
    <sheet xmlns:r="http://schemas.openxmlformats.org/officeDocument/2006/relationships" name="Settings" sheetId="4" state="visible" r:id="rId4"/>
    <sheet xmlns:r="http://schemas.openxmlformats.org/officeDocument/2006/relationships" name="Email Templates" sheetId="5" state="visible" r:id="rId5"/>
  </sheets>
  <definedNames>
    <definedName name="_xlnm._FilterDatabase" localSheetId="1" hidden="1">'Waiver Log'!$A$4:$O$504</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9">
    <font>
      <name val="Calibri"/>
      <family val="2"/>
      <color theme="1"/>
      <sz val="11"/>
      <scheme val="minor"/>
    </font>
    <font>
      <name val="Arial"/>
      <b val="1"/>
      <color rgb="001F3A5F"/>
      <sz val="16"/>
    </font>
    <font>
      <name val="Arial"/>
      <i val="1"/>
      <color rgb="00555555"/>
      <sz val="10"/>
    </font>
    <font>
      <name val="Arial"/>
      <b val="1"/>
      <color rgb="001F3A5F"/>
      <sz val="12"/>
    </font>
    <font>
      <name val="Arial"/>
      <sz val="10"/>
    </font>
    <font>
      <name val="Arial"/>
      <i val="1"/>
      <color rgb="00777777"/>
      <sz val="9"/>
    </font>
    <font>
      <name val="Arial"/>
      <b val="1"/>
      <sz val="10"/>
    </font>
    <font>
      <name val="Arial"/>
      <color rgb="000000FF"/>
      <sz val="10"/>
    </font>
    <font>
      <name val="Arial"/>
      <b val="1"/>
      <color rgb="00FFFFFF"/>
      <sz val="10"/>
    </font>
  </fonts>
  <fills count="4">
    <fill>
      <patternFill/>
    </fill>
    <fill>
      <patternFill patternType="gray125"/>
    </fill>
    <fill>
      <patternFill patternType="solid">
        <fgColor rgb="00FFF9E6"/>
      </patternFill>
    </fill>
    <fill>
      <patternFill patternType="solid">
        <fgColor rgb="001F3A5F"/>
      </patternFill>
    </fill>
  </fills>
  <borders count="2">
    <border>
      <left/>
      <right/>
      <top/>
      <bottom/>
      <diagonal/>
    </border>
    <border>
      <left style="thin">
        <color rgb="00D0D7E1"/>
      </left>
      <right style="thin">
        <color rgb="00D0D7E1"/>
      </right>
      <top style="thin">
        <color rgb="00D0D7E1"/>
      </top>
      <bottom style="thin">
        <color rgb="00D0D7E1"/>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8" fillId="3" borderId="1" applyAlignment="1" pivotButton="0" quotePrefix="0" xfId="0">
      <alignment horizontal="center" vertical="center" wrapText="1"/>
    </xf>
    <xf numFmtId="0" fontId="7" fillId="2" borderId="1" pivotButton="0" quotePrefix="0" xfId="0"/>
    <xf numFmtId="164" fontId="7" fillId="2" borderId="1" pivotButton="0" quotePrefix="0" xfId="0"/>
    <xf numFmtId="165" fontId="7" fillId="2" borderId="1" pivotButton="0" quotePrefix="0" xfId="0"/>
    <xf numFmtId="0" fontId="4" fillId="0" borderId="1" applyAlignment="1" pivotButton="0" quotePrefix="0" xfId="0">
      <alignment horizontal="center"/>
    </xf>
    <xf numFmtId="1" fontId="4" fillId="0" borderId="1" applyAlignment="1" pivotButton="0" quotePrefix="0" xfId="0">
      <alignment horizontal="center"/>
    </xf>
    <xf numFmtId="0" fontId="3" fillId="0" borderId="0" pivotButton="0" quotePrefix="0" xfId="0"/>
    <xf numFmtId="0" fontId="4" fillId="0" borderId="1" pivotButton="0" quotePrefix="0" xfId="0"/>
    <xf numFmtId="1" fontId="6" fillId="0" borderId="1" applyAlignment="1" pivotButton="0" quotePrefix="0" xfId="0">
      <alignment horizontal="right"/>
    </xf>
    <xf numFmtId="165" fontId="6" fillId="0" borderId="1" applyAlignment="1" pivotButton="0" quotePrefix="0" xfId="0">
      <alignment horizontal="right"/>
    </xf>
    <xf numFmtId="0" fontId="8" fillId="3" borderId="1" applyAlignment="1" pivotButton="0" quotePrefix="0" xfId="0">
      <alignment horizontal="center" wrapText="1"/>
    </xf>
    <xf numFmtId="165" fontId="4" fillId="0" borderId="1" applyAlignment="1" pivotButton="0" quotePrefix="0" xfId="0">
      <alignment horizontal="center"/>
    </xf>
    <xf numFmtId="0" fontId="6" fillId="0" borderId="0" pivotButton="0" quotePrefix="0" xfId="0"/>
    <xf numFmtId="164" fontId="4" fillId="2" borderId="1" pivotButton="0" quotePrefix="0" xfId="0"/>
    <xf numFmtId="0" fontId="8" fillId="3" borderId="0" pivotButton="0" quotePrefix="0" xfId="0"/>
    <xf numFmtId="0" fontId="4" fillId="0" borderId="0" pivotButton="0" quotePrefix="0" xfId="0"/>
    <xf numFmtId="0" fontId="4" fillId="0" borderId="1" applyAlignment="1" pivotButton="0" quotePrefix="0" xfId="0">
      <alignment vertical="top" wrapText="1"/>
    </xf>
  </cellXfs>
  <cellStyles count="1">
    <cellStyle name="Normal" xfId="0" builtinId="0" hidden="0"/>
  </cellStyles>
  <dxfs count="5">
    <dxf>
      <font>
        <name val="Arial"/>
        <b val="1"/>
        <color rgb="009B1C1C"/>
      </font>
      <fill>
        <patternFill patternType="solid">
          <fgColor rgb="00F8D7DA"/>
        </patternFill>
      </fill>
    </dxf>
    <dxf>
      <font>
        <name val="Arial"/>
        <b val="1"/>
        <color rgb="001B5E20"/>
      </font>
      <fill>
        <patternFill patternType="solid">
          <fgColor rgb="00D1F0DB"/>
        </patternFill>
      </fill>
    </dxf>
    <dxf>
      <font>
        <name val="Arial"/>
        <b val="1"/>
        <color rgb="007A5200"/>
      </font>
      <fill>
        <patternFill patternType="solid">
          <fgColor rgb="00FFF1CC"/>
        </patternFill>
      </fill>
    </dxf>
    <dxf>
      <font>
        <name val="Arial"/>
        <b val="1"/>
        <color rgb="00444444"/>
      </font>
      <fill>
        <patternFill patternType="solid">
          <fgColor rgb="00E9ECEF"/>
        </patternFill>
      </fill>
    </dxf>
    <dxf>
      <font>
        <name val="Arial"/>
        <b val="1"/>
        <color rgb="008A4B00"/>
      </font>
      <fill>
        <patternFill patternType="solid">
          <fgColor rgb="00FFE0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Lien Waiver Tracker</author>
  </authors>
  <commentList>
    <comment ref="L4" authorId="0" shapeId="0">
      <text>
        <t>Calculated. Not requested / Requested / Overdue / Received. Overdue threshold is on the Settings tab.</t>
      </text>
    </comment>
    <comment ref="N4" authorId="0" shapeId="0">
      <text>
        <t>Calculated. Compares waiver type, received date and paid date. See Start Here for meanings.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A25"/>
  <sheetViews>
    <sheetView showGridLines="0" workbookViewId="0">
      <selection activeCell="A1" sqref="A1"/>
    </sheetView>
  </sheetViews>
  <sheetFormatPr baseColWidth="8" defaultRowHeight="15"/>
  <cols>
    <col width="120" customWidth="1" min="1" max="1"/>
  </cols>
  <sheetData>
    <row r="1">
      <c r="A1" s="1" t="inlineStr">
        <is>
          <t>Lien Waiver Tracker</t>
        </is>
      </c>
    </row>
    <row r="2">
      <c r="A2" s="2" t="inlineStr">
        <is>
          <t>Free template from lienwaivertracker.com. Track every waiver, every pay app, every sub.</t>
        </is>
      </c>
    </row>
    <row r="4">
      <c r="A4" s="3" t="inlineStr">
        <is>
          <t>How to use it</t>
        </is>
      </c>
    </row>
    <row r="5">
      <c r="A5" s="4" t="inlineStr">
        <is>
          <t>1. Settings tab: add your company name and project names. Change "Overdue after (days)" if you like.</t>
        </is>
      </c>
    </row>
    <row r="6">
      <c r="A6" s="4" t="inlineStr">
        <is>
          <t>2. Waiver Log tab: add one row for every waiver you need. Usually that is one conditional waiver per sub per pay app, plus the matching unconditional after payment.</t>
        </is>
      </c>
    </row>
    <row r="7">
      <c r="A7" s="4" t="inlineStr">
        <is>
          <t>3. Fill in Date Requested when you ask for the waiver, Date Received when it comes back, and Date Paid when you release payment.</t>
        </is>
      </c>
    </row>
    <row r="8">
      <c r="A8" s="4" t="inlineStr">
        <is>
          <t>4. Status, Days Outstanding and Payment Check calculate automatically. Red means act now.</t>
        </is>
      </c>
    </row>
    <row r="9">
      <c r="A9" s="4" t="inlineStr">
        <is>
          <t>5. Dashboard tab: totals and a per-project view of what is outstanding, overdue, or paid without a waiver.</t>
        </is>
      </c>
    </row>
    <row r="10">
      <c r="A10" s="4" t="inlineStr"/>
    </row>
    <row r="11">
      <c r="A11" s="3" t="inlineStr">
        <is>
          <t>Legend</t>
        </is>
      </c>
    </row>
    <row r="12">
      <c r="A12" s="4" t="inlineStr">
        <is>
          <t>Blue text on light-yellow cells = your inputs. Black text = formulas. Do not type over the formulas.</t>
        </is>
      </c>
    </row>
    <row r="13">
      <c r="A13" s="4" t="inlineStr">
        <is>
          <t>Rows 5–8 of the Waiver Log are EXAMPLE rows showing each status. Overwrite or delete them.</t>
        </is>
      </c>
    </row>
    <row r="14">
      <c r="A14" s="4" t="inlineStr"/>
    </row>
    <row r="15">
      <c r="A15" s="3" t="inlineStr">
        <is>
          <t>What the Payment Check column means</t>
        </is>
      </c>
    </row>
    <row r="16">
      <c r="A16" s="4" t="inlineStr">
        <is>
          <t>Hold payment: the conditional waiver for this payment has not been received yet.</t>
        </is>
      </c>
    </row>
    <row r="17">
      <c r="A17" s="4" t="inlineStr">
        <is>
          <t>Paid without waiver: payment was released before the conditional waiver arrived. This is your lien exposure.</t>
        </is>
      </c>
    </row>
    <row r="18">
      <c r="A18" s="4" t="inlineStr">
        <is>
          <t>Received after payment: the conditional waiver arrived, but after you paid.</t>
        </is>
      </c>
    </row>
    <row r="19">
      <c r="A19" s="4" t="inlineStr">
        <is>
          <t>Collect now: payment is out, so request the unconditional waiver for it.</t>
        </is>
      </c>
    </row>
    <row r="20">
      <c r="A20" s="4" t="inlineStr">
        <is>
          <t>After payment: unconditional waiver not due until you release this payment.</t>
        </is>
      </c>
    </row>
    <row r="21">
      <c r="A21" s="4" t="inlineStr"/>
    </row>
    <row r="22">
      <c r="A22" s="3" t="inlineStr">
        <is>
          <t>Want it to chase subs for you?</t>
        </is>
      </c>
    </row>
    <row r="23">
      <c r="A23" s="4" t="inlineStr">
        <is>
          <t>The Autopilot version sends waiver requests and reminders by email and flags payments to hold: lienwaivertracker.com/autopilot</t>
        </is>
      </c>
    </row>
    <row r="24">
      <c r="A24" s="4" t="inlineStr"/>
    </row>
    <row r="25">
      <c r="A25" s="5" t="inlineStr">
        <is>
          <t>Not legal advice. Waiver rules differ by state, and several states (including California, Texas, Arizona and Georgia) require specific statutory waiver forms. Use the correct form for your state and ask a construction attorney when in doubt.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504"/>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26" customWidth="1" min="3" max="3"/>
    <col width="16" customWidth="1" min="4" max="4"/>
    <col width="28" customWidth="1" min="5" max="5"/>
    <col width="22" customWidth="1" min="6" max="6"/>
    <col width="13" customWidth="1" min="7" max="7"/>
    <col width="16" customWidth="1" min="8" max="8"/>
    <col width="14" customWidth="1" min="9" max="9"/>
    <col width="14" customWidth="1" min="10" max="10"/>
    <col width="12" customWidth="1" min="11" max="11"/>
    <col width="15" customWidth="1" min="12" max="12"/>
    <col width="13" customWidth="1" min="13" max="13"/>
    <col width="22" customWidth="1" min="14" max="14"/>
    <col width="30" customWidth="1" min="15" max="15"/>
  </cols>
  <sheetData>
    <row r="1">
      <c r="A1" s="1" t="inlineStr">
        <is>
          <t>Waiver Log</t>
        </is>
      </c>
    </row>
    <row r="2">
      <c r="A2" s="2">
        <f>"Company: "&amp;Settings!B4&amp;"   |   As of "&amp;TEXT(Settings!B5,"yyyy-mm-dd")</f>
        <v/>
      </c>
    </row>
    <row r="4" ht="32" customHeight="1">
      <c r="A4" s="6" t="inlineStr">
        <is>
          <t>Project</t>
        </is>
      </c>
      <c r="B4" s="6" t="inlineStr">
        <is>
          <t>Pay App / Invoice #</t>
        </is>
      </c>
      <c r="C4" s="6" t="inlineStr">
        <is>
          <t>Party (sub or supplier)</t>
        </is>
      </c>
      <c r="D4" s="6" t="inlineStr">
        <is>
          <t>Tier</t>
        </is>
      </c>
      <c r="E4" s="6" t="inlineStr">
        <is>
          <t>Contact email</t>
        </is>
      </c>
      <c r="F4" s="6" t="inlineStr">
        <is>
          <t>Waiver type</t>
        </is>
      </c>
      <c r="G4" s="6" t="inlineStr">
        <is>
          <t>Through date</t>
        </is>
      </c>
      <c r="H4" s="6" t="inlineStr">
        <is>
          <t>Payment amount ($)</t>
        </is>
      </c>
      <c r="I4" s="6" t="inlineStr">
        <is>
          <t>Date requested</t>
        </is>
      </c>
      <c r="J4" s="6" t="inlineStr">
        <is>
          <t>Date received</t>
        </is>
      </c>
      <c r="K4" s="6" t="inlineStr">
        <is>
          <t>Date paid</t>
        </is>
      </c>
      <c r="L4" s="6" t="inlineStr">
        <is>
          <t>Status</t>
        </is>
      </c>
      <c r="M4" s="6" t="inlineStr">
        <is>
          <t>Days outstanding</t>
        </is>
      </c>
      <c r="N4" s="6" t="inlineStr">
        <is>
          <t>Payment check</t>
        </is>
      </c>
      <c r="O4" s="6" t="inlineStr">
        <is>
          <t>Notes</t>
        </is>
      </c>
    </row>
    <row r="5">
      <c r="A5" s="7" t="inlineStr">
        <is>
          <t>Maple St Remodel</t>
        </is>
      </c>
      <c r="B5" s="7" t="inlineStr">
        <is>
          <t>PA-03</t>
        </is>
      </c>
      <c r="C5" s="7" t="inlineStr">
        <is>
          <t>Apex Electric LLC</t>
        </is>
      </c>
      <c r="D5" s="7" t="inlineStr">
        <is>
          <t>Subcontractor</t>
        </is>
      </c>
      <c r="E5" s="7" t="inlineStr">
        <is>
          <t>billing@apex-electric.example</t>
        </is>
      </c>
      <c r="F5" s="7" t="inlineStr">
        <is>
          <t>Conditional Progress</t>
        </is>
      </c>
      <c r="G5" s="8" t="n">
        <v>46265</v>
      </c>
      <c r="H5" s="9" t="n">
        <v>18500</v>
      </c>
      <c r="I5" s="8" t="n">
        <v>46267</v>
      </c>
      <c r="J5" s="8" t="n">
        <v>46270</v>
      </c>
      <c r="K5" s="8" t="n">
        <v>46275</v>
      </c>
      <c r="L5" s="10">
        <f>IF(AND(A5="",C5="",F5=""),"",IF(J5&lt;&gt;"","Received",IF(I5="","Not requested",IF(M5&gt;Settings!$B$6,"Overdue","Requested"))))</f>
        <v/>
      </c>
      <c r="M5" s="11">
        <f>IF(OR(I5="",J5&lt;&gt;""),"",Settings!$B$5-I5)</f>
        <v/>
      </c>
      <c r="N5" s="10">
        <f>IF(F5="","",IF(LEFT(F5,11)="Conditional",IF(J5&lt;&gt;"",IF(AND(K5&lt;&gt;"",J5&gt;K5),"Received after payment","OK"),IF(K5&lt;&gt;"","Paid without waiver","Hold payment")),IF(J5&lt;&gt;"","OK",IF(K5&lt;&gt;"","Collect now","After payment"))))</f>
        <v/>
      </c>
      <c r="O5" s="7" t="inlineStr">
        <is>
          <t>Pay app 3 approved</t>
        </is>
      </c>
    </row>
    <row r="6">
      <c r="A6" s="7" t="inlineStr">
        <is>
          <t>Maple St Remodel</t>
        </is>
      </c>
      <c r="B6" s="7" t="inlineStr">
        <is>
          <t>PA-02</t>
        </is>
      </c>
      <c r="C6" s="7" t="inlineStr">
        <is>
          <t>Apex Electric LLC</t>
        </is>
      </c>
      <c r="D6" s="7" t="inlineStr">
        <is>
          <t>Subcontractor</t>
        </is>
      </c>
      <c r="E6" s="7" t="inlineStr">
        <is>
          <t>billing@apex-electric.example</t>
        </is>
      </c>
      <c r="F6" s="7" t="inlineStr">
        <is>
          <t>Unconditional Progress</t>
        </is>
      </c>
      <c r="G6" s="8" t="n">
        <v>46234</v>
      </c>
      <c r="H6" s="9" t="n">
        <v>12000</v>
      </c>
      <c r="I6" s="8" t="n">
        <v>46267</v>
      </c>
      <c r="J6" s="8" t="n"/>
      <c r="K6" s="8" t="n">
        <v>46246</v>
      </c>
      <c r="L6" s="10">
        <f>IF(AND(A6="",C6="",F6=""),"",IF(J6&lt;&gt;"","Received",IF(I6="","Not requested",IF(M6&gt;Settings!$B$6,"Overdue","Requested"))))</f>
        <v/>
      </c>
      <c r="M6" s="11">
        <f>IF(OR(I6="",J6&lt;&gt;""),"",Settings!$B$5-I6)</f>
        <v/>
      </c>
      <c r="N6" s="10">
        <f>IF(F6="","",IF(LEFT(F6,11)="Conditional",IF(J6&lt;&gt;"",IF(AND(K6&lt;&gt;"",J6&gt;K6),"Received after payment","OK"),IF(K6&lt;&gt;"","Paid without waiver","Hold payment")),IF(J6&lt;&gt;"","OK",IF(K6&lt;&gt;"","Collect now","After payment"))))</f>
        <v/>
      </c>
      <c r="O6" s="7" t="inlineStr">
        <is>
          <t>Lagging unconditional for PA-02</t>
        </is>
      </c>
    </row>
    <row r="7">
      <c r="A7" s="7" t="inlineStr">
        <is>
          <t>Oak Ave Addition</t>
        </is>
      </c>
      <c r="B7" s="7" t="inlineStr">
        <is>
          <t>PA-01</t>
        </is>
      </c>
      <c r="C7" s="7" t="inlineStr">
        <is>
          <t>Ridgeline Plumbing Inc</t>
        </is>
      </c>
      <c r="D7" s="7" t="inlineStr">
        <is>
          <t>Subcontractor</t>
        </is>
      </c>
      <c r="E7" s="7" t="inlineStr">
        <is>
          <t>office@ridgeline-plumbing.example</t>
        </is>
      </c>
      <c r="F7" s="7" t="inlineStr">
        <is>
          <t>Conditional Progress</t>
        </is>
      </c>
      <c r="G7" s="8" t="n">
        <v>46280</v>
      </c>
      <c r="H7" s="9" t="n">
        <v>9750</v>
      </c>
      <c r="I7" s="8" t="n"/>
      <c r="J7" s="8" t="n"/>
      <c r="K7" s="8" t="n"/>
      <c r="L7" s="10">
        <f>IF(AND(A7="",C7="",F7=""),"",IF(J7&lt;&gt;"","Received",IF(I7="","Not requested",IF(M7&gt;Settings!$B$6,"Overdue","Requested"))))</f>
        <v/>
      </c>
      <c r="M7" s="11">
        <f>IF(OR(I7="",J7&lt;&gt;""),"",Settings!$B$5-I7)</f>
        <v/>
      </c>
      <c r="N7" s="10">
        <f>IF(F7="","",IF(LEFT(F7,11)="Conditional",IF(J7&lt;&gt;"",IF(AND(K7&lt;&gt;"",J7&gt;K7),"Received after payment","OK"),IF(K7&lt;&gt;"","Paid without waiver","Hold payment")),IF(J7&lt;&gt;"","OK",IF(K7&lt;&gt;"","Collect now","After payment"))))</f>
        <v/>
      </c>
      <c r="O7" s="7" t="inlineStr"/>
    </row>
    <row r="8">
      <c r="A8" s="7" t="inlineStr">
        <is>
          <t>Oak Ave Addition</t>
        </is>
      </c>
      <c r="B8" s="7" t="inlineStr">
        <is>
          <t>PA-01</t>
        </is>
      </c>
      <c r="C8" s="7" t="inlineStr">
        <is>
          <t>BuildMart Supply</t>
        </is>
      </c>
      <c r="D8" s="7" t="inlineStr">
        <is>
          <t>Supplier</t>
        </is>
      </c>
      <c r="E8" s="7" t="inlineStr">
        <is>
          <t>ar@buildmart.example</t>
        </is>
      </c>
      <c r="F8" s="7" t="inlineStr">
        <is>
          <t>Conditional Progress</t>
        </is>
      </c>
      <c r="G8" s="8" t="n">
        <v>46280</v>
      </c>
      <c r="H8" s="9" t="n">
        <v>4200</v>
      </c>
      <c r="I8" s="8" t="n">
        <v>46283</v>
      </c>
      <c r="J8" s="8" t="n"/>
      <c r="K8" s="8" t="n">
        <v>46284</v>
      </c>
      <c r="L8" s="10">
        <f>IF(AND(A8="",C8="",F8=""),"",IF(J8&lt;&gt;"","Received",IF(I8="","Not requested",IF(M8&gt;Settings!$B$6,"Overdue","Requested"))))</f>
        <v/>
      </c>
      <c r="M8" s="11">
        <f>IF(OR(I8="",J8&lt;&gt;""),"",Settings!$B$5-I8)</f>
        <v/>
      </c>
      <c r="N8" s="10">
        <f>IF(F8="","",IF(LEFT(F8,11)="Conditional",IF(J8&lt;&gt;"",IF(AND(K8&lt;&gt;"",J8&gt;K8),"Received after payment","OK"),IF(K8&lt;&gt;"","Paid without waiver","Hold payment")),IF(J8&lt;&gt;"","OK",IF(K8&lt;&gt;"","Collect now","After payment"))))</f>
        <v/>
      </c>
      <c r="O8" s="7" t="inlineStr">
        <is>
          <t>Paid early, chase waiver</t>
        </is>
      </c>
    </row>
    <row r="9">
      <c r="A9" s="7" t="n"/>
      <c r="B9" s="7" t="n"/>
      <c r="C9" s="7" t="n"/>
      <c r="D9" s="7" t="n"/>
      <c r="E9" s="7" t="n"/>
      <c r="F9" s="7" t="n"/>
      <c r="G9" s="8" t="n"/>
      <c r="H9" s="9" t="n"/>
      <c r="I9" s="8" t="n"/>
      <c r="J9" s="8" t="n"/>
      <c r="K9" s="8" t="n"/>
      <c r="L9" s="10">
        <f>IF(AND(A9="",C9="",F9=""),"",IF(J9&lt;&gt;"","Received",IF(I9="","Not requested",IF(M9&gt;Settings!$B$6,"Overdue","Requested"))))</f>
        <v/>
      </c>
      <c r="M9" s="11">
        <f>IF(OR(I9="",J9&lt;&gt;""),"",Settings!$B$5-I9)</f>
        <v/>
      </c>
      <c r="N9" s="10">
        <f>IF(F9="","",IF(LEFT(F9,11)="Conditional",IF(J9&lt;&gt;"",IF(AND(K9&lt;&gt;"",J9&gt;K9),"Received after payment","OK"),IF(K9&lt;&gt;"","Paid without waiver","Hold payment")),IF(J9&lt;&gt;"","OK",IF(K9&lt;&gt;"","Collect now","After payment"))))</f>
        <v/>
      </c>
      <c r="O9" s="7" t="n"/>
    </row>
    <row r="10">
      <c r="A10" s="7" t="n"/>
      <c r="B10" s="7" t="n"/>
      <c r="C10" s="7" t="n"/>
      <c r="D10" s="7" t="n"/>
      <c r="E10" s="7" t="n"/>
      <c r="F10" s="7" t="n"/>
      <c r="G10" s="8" t="n"/>
      <c r="H10" s="9" t="n"/>
      <c r="I10" s="8" t="n"/>
      <c r="J10" s="8" t="n"/>
      <c r="K10" s="8" t="n"/>
      <c r="L10" s="10">
        <f>IF(AND(A10="",C10="",F10=""),"",IF(J10&lt;&gt;"","Received",IF(I10="","Not requested",IF(M10&gt;Settings!$B$6,"Overdue","Requested"))))</f>
        <v/>
      </c>
      <c r="M10" s="11">
        <f>IF(OR(I10="",J10&lt;&gt;""),"",Settings!$B$5-I10)</f>
        <v/>
      </c>
      <c r="N10" s="10">
        <f>IF(F10="","",IF(LEFT(F10,11)="Conditional",IF(J10&lt;&gt;"",IF(AND(K10&lt;&gt;"",J10&gt;K10),"Received after payment","OK"),IF(K10&lt;&gt;"","Paid without waiver","Hold payment")),IF(J10&lt;&gt;"","OK",IF(K10&lt;&gt;"","Collect now","After payment"))))</f>
        <v/>
      </c>
      <c r="O10" s="7" t="n"/>
    </row>
    <row r="11">
      <c r="A11" s="7" t="n"/>
      <c r="B11" s="7" t="n"/>
      <c r="C11" s="7" t="n"/>
      <c r="D11" s="7" t="n"/>
      <c r="E11" s="7" t="n"/>
      <c r="F11" s="7" t="n"/>
      <c r="G11" s="8" t="n"/>
      <c r="H11" s="9" t="n"/>
      <c r="I11" s="8" t="n"/>
      <c r="J11" s="8" t="n"/>
      <c r="K11" s="8" t="n"/>
      <c r="L11" s="10">
        <f>IF(AND(A11="",C11="",F11=""),"",IF(J11&lt;&gt;"","Received",IF(I11="","Not requested",IF(M11&gt;Settings!$B$6,"Overdue","Requested"))))</f>
        <v/>
      </c>
      <c r="M11" s="11">
        <f>IF(OR(I11="",J11&lt;&gt;""),"",Settings!$B$5-I11)</f>
        <v/>
      </c>
      <c r="N11" s="10">
        <f>IF(F11="","",IF(LEFT(F11,11)="Conditional",IF(J11&lt;&gt;"",IF(AND(K11&lt;&gt;"",J11&gt;K11),"Received after payment","OK"),IF(K11&lt;&gt;"","Paid without waiver","Hold payment")),IF(J11&lt;&gt;"","OK",IF(K11&lt;&gt;"","Collect now","After payment"))))</f>
        <v/>
      </c>
      <c r="O11" s="7" t="n"/>
    </row>
    <row r="12">
      <c r="A12" s="7" t="n"/>
      <c r="B12" s="7" t="n"/>
      <c r="C12" s="7" t="n"/>
      <c r="D12" s="7" t="n"/>
      <c r="E12" s="7" t="n"/>
      <c r="F12" s="7" t="n"/>
      <c r="G12" s="8" t="n"/>
      <c r="H12" s="9" t="n"/>
      <c r="I12" s="8" t="n"/>
      <c r="J12" s="8" t="n"/>
      <c r="K12" s="8" t="n"/>
      <c r="L12" s="10">
        <f>IF(AND(A12="",C12="",F12=""),"",IF(J12&lt;&gt;"","Received",IF(I12="","Not requested",IF(M12&gt;Settings!$B$6,"Overdue","Requested"))))</f>
        <v/>
      </c>
      <c r="M12" s="11">
        <f>IF(OR(I12="",J12&lt;&gt;""),"",Settings!$B$5-I12)</f>
        <v/>
      </c>
      <c r="N12" s="10">
        <f>IF(F12="","",IF(LEFT(F12,11)="Conditional",IF(J12&lt;&gt;"",IF(AND(K12&lt;&gt;"",J12&gt;K12),"Received after payment","OK"),IF(K12&lt;&gt;"","Paid without waiver","Hold payment")),IF(J12&lt;&gt;"","OK",IF(K12&lt;&gt;"","Collect now","After payment"))))</f>
        <v/>
      </c>
      <c r="O12" s="7" t="n"/>
    </row>
    <row r="13">
      <c r="A13" s="7" t="n"/>
      <c r="B13" s="7" t="n"/>
      <c r="C13" s="7" t="n"/>
      <c r="D13" s="7" t="n"/>
      <c r="E13" s="7" t="n"/>
      <c r="F13" s="7" t="n"/>
      <c r="G13" s="8" t="n"/>
      <c r="H13" s="9" t="n"/>
      <c r="I13" s="8" t="n"/>
      <c r="J13" s="8" t="n"/>
      <c r="K13" s="8" t="n"/>
      <c r="L13" s="10">
        <f>IF(AND(A13="",C13="",F13=""),"",IF(J13&lt;&gt;"","Received",IF(I13="","Not requested",IF(M13&gt;Settings!$B$6,"Overdue","Requested"))))</f>
        <v/>
      </c>
      <c r="M13" s="11">
        <f>IF(OR(I13="",J13&lt;&gt;""),"",Settings!$B$5-I13)</f>
        <v/>
      </c>
      <c r="N13" s="10">
        <f>IF(F13="","",IF(LEFT(F13,11)="Conditional",IF(J13&lt;&gt;"",IF(AND(K13&lt;&gt;"",J13&gt;K13),"Received after payment","OK"),IF(K13&lt;&gt;"","Paid without waiver","Hold payment")),IF(J13&lt;&gt;"","OK",IF(K13&lt;&gt;"","Collect now","After payment"))))</f>
        <v/>
      </c>
      <c r="O13" s="7" t="n"/>
    </row>
    <row r="14">
      <c r="A14" s="7" t="n"/>
      <c r="B14" s="7" t="n"/>
      <c r="C14" s="7" t="n"/>
      <c r="D14" s="7" t="n"/>
      <c r="E14" s="7" t="n"/>
      <c r="F14" s="7" t="n"/>
      <c r="G14" s="8" t="n"/>
      <c r="H14" s="9" t="n"/>
      <c r="I14" s="8" t="n"/>
      <c r="J14" s="8" t="n"/>
      <c r="K14" s="8" t="n"/>
      <c r="L14" s="10">
        <f>IF(AND(A14="",C14="",F14=""),"",IF(J14&lt;&gt;"","Received",IF(I14="","Not requested",IF(M14&gt;Settings!$B$6,"Overdue","Requested"))))</f>
        <v/>
      </c>
      <c r="M14" s="11">
        <f>IF(OR(I14="",J14&lt;&gt;""),"",Settings!$B$5-I14)</f>
        <v/>
      </c>
      <c r="N14" s="10">
        <f>IF(F14="","",IF(LEFT(F14,11)="Conditional",IF(J14&lt;&gt;"",IF(AND(K14&lt;&gt;"",J14&gt;K14),"Received after payment","OK"),IF(K14&lt;&gt;"","Paid without waiver","Hold payment")),IF(J14&lt;&gt;"","OK",IF(K14&lt;&gt;"","Collect now","After payment"))))</f>
        <v/>
      </c>
      <c r="O14" s="7" t="n"/>
    </row>
    <row r="15">
      <c r="A15" s="7" t="n"/>
      <c r="B15" s="7" t="n"/>
      <c r="C15" s="7" t="n"/>
      <c r="D15" s="7" t="n"/>
      <c r="E15" s="7" t="n"/>
      <c r="F15" s="7" t="n"/>
      <c r="G15" s="8" t="n"/>
      <c r="H15" s="9" t="n"/>
      <c r="I15" s="8" t="n"/>
      <c r="J15" s="8" t="n"/>
      <c r="K15" s="8" t="n"/>
      <c r="L15" s="10">
        <f>IF(AND(A15="",C15="",F15=""),"",IF(J15&lt;&gt;"","Received",IF(I15="","Not requested",IF(M15&gt;Settings!$B$6,"Overdue","Requested"))))</f>
        <v/>
      </c>
      <c r="M15" s="11">
        <f>IF(OR(I15="",J15&lt;&gt;""),"",Settings!$B$5-I15)</f>
        <v/>
      </c>
      <c r="N15" s="10">
        <f>IF(F15="","",IF(LEFT(F15,11)="Conditional",IF(J15&lt;&gt;"",IF(AND(K15&lt;&gt;"",J15&gt;K15),"Received after payment","OK"),IF(K15&lt;&gt;"","Paid without waiver","Hold payment")),IF(J15&lt;&gt;"","OK",IF(K15&lt;&gt;"","Collect now","After payment"))))</f>
        <v/>
      </c>
      <c r="O15" s="7" t="n"/>
    </row>
    <row r="16">
      <c r="A16" s="7" t="n"/>
      <c r="B16" s="7" t="n"/>
      <c r="C16" s="7" t="n"/>
      <c r="D16" s="7" t="n"/>
      <c r="E16" s="7" t="n"/>
      <c r="F16" s="7" t="n"/>
      <c r="G16" s="8" t="n"/>
      <c r="H16" s="9" t="n"/>
      <c r="I16" s="8" t="n"/>
      <c r="J16" s="8" t="n"/>
      <c r="K16" s="8" t="n"/>
      <c r="L16" s="10">
        <f>IF(AND(A16="",C16="",F16=""),"",IF(J16&lt;&gt;"","Received",IF(I16="","Not requested",IF(M16&gt;Settings!$B$6,"Overdue","Requested"))))</f>
        <v/>
      </c>
      <c r="M16" s="11">
        <f>IF(OR(I16="",J16&lt;&gt;""),"",Settings!$B$5-I16)</f>
        <v/>
      </c>
      <c r="N16" s="10">
        <f>IF(F16="","",IF(LEFT(F16,11)="Conditional",IF(J16&lt;&gt;"",IF(AND(K16&lt;&gt;"",J16&gt;K16),"Received after payment","OK"),IF(K16&lt;&gt;"","Paid without waiver","Hold payment")),IF(J16&lt;&gt;"","OK",IF(K16&lt;&gt;"","Collect now","After payment"))))</f>
        <v/>
      </c>
      <c r="O16" s="7" t="n"/>
    </row>
    <row r="17">
      <c r="A17" s="7" t="n"/>
      <c r="B17" s="7" t="n"/>
      <c r="C17" s="7" t="n"/>
      <c r="D17" s="7" t="n"/>
      <c r="E17" s="7" t="n"/>
      <c r="F17" s="7" t="n"/>
      <c r="G17" s="8" t="n"/>
      <c r="H17" s="9" t="n"/>
      <c r="I17" s="8" t="n"/>
      <c r="J17" s="8" t="n"/>
      <c r="K17" s="8" t="n"/>
      <c r="L17" s="10">
        <f>IF(AND(A17="",C17="",F17=""),"",IF(J17&lt;&gt;"","Received",IF(I17="","Not requested",IF(M17&gt;Settings!$B$6,"Overdue","Requested"))))</f>
        <v/>
      </c>
      <c r="M17" s="11">
        <f>IF(OR(I17="",J17&lt;&gt;""),"",Settings!$B$5-I17)</f>
        <v/>
      </c>
      <c r="N17" s="10">
        <f>IF(F17="","",IF(LEFT(F17,11)="Conditional",IF(J17&lt;&gt;"",IF(AND(K17&lt;&gt;"",J17&gt;K17),"Received after payment","OK"),IF(K17&lt;&gt;"","Paid without waiver","Hold payment")),IF(J17&lt;&gt;"","OK",IF(K17&lt;&gt;"","Collect now","After payment"))))</f>
        <v/>
      </c>
      <c r="O17" s="7" t="n"/>
    </row>
    <row r="18">
      <c r="A18" s="7" t="n"/>
      <c r="B18" s="7" t="n"/>
      <c r="C18" s="7" t="n"/>
      <c r="D18" s="7" t="n"/>
      <c r="E18" s="7" t="n"/>
      <c r="F18" s="7" t="n"/>
      <c r="G18" s="8" t="n"/>
      <c r="H18" s="9" t="n"/>
      <c r="I18" s="8" t="n"/>
      <c r="J18" s="8" t="n"/>
      <c r="K18" s="8" t="n"/>
      <c r="L18" s="10">
        <f>IF(AND(A18="",C18="",F18=""),"",IF(J18&lt;&gt;"","Received",IF(I18="","Not requested",IF(M18&gt;Settings!$B$6,"Overdue","Requested"))))</f>
        <v/>
      </c>
      <c r="M18" s="11">
        <f>IF(OR(I18="",J18&lt;&gt;""),"",Settings!$B$5-I18)</f>
        <v/>
      </c>
      <c r="N18" s="10">
        <f>IF(F18="","",IF(LEFT(F18,11)="Conditional",IF(J18&lt;&gt;"",IF(AND(K18&lt;&gt;"",J18&gt;K18),"Received after payment","OK"),IF(K18&lt;&gt;"","Paid without waiver","Hold payment")),IF(J18&lt;&gt;"","OK",IF(K18&lt;&gt;"","Collect now","After payment"))))</f>
        <v/>
      </c>
      <c r="O18" s="7" t="n"/>
    </row>
    <row r="19">
      <c r="A19" s="7" t="n"/>
      <c r="B19" s="7" t="n"/>
      <c r="C19" s="7" t="n"/>
      <c r="D19" s="7" t="n"/>
      <c r="E19" s="7" t="n"/>
      <c r="F19" s="7" t="n"/>
      <c r="G19" s="8" t="n"/>
      <c r="H19" s="9" t="n"/>
      <c r="I19" s="8" t="n"/>
      <c r="J19" s="8" t="n"/>
      <c r="K19" s="8" t="n"/>
      <c r="L19" s="10">
        <f>IF(AND(A19="",C19="",F19=""),"",IF(J19&lt;&gt;"","Received",IF(I19="","Not requested",IF(M19&gt;Settings!$B$6,"Overdue","Requested"))))</f>
        <v/>
      </c>
      <c r="M19" s="11">
        <f>IF(OR(I19="",J19&lt;&gt;""),"",Settings!$B$5-I19)</f>
        <v/>
      </c>
      <c r="N19" s="10">
        <f>IF(F19="","",IF(LEFT(F19,11)="Conditional",IF(J19&lt;&gt;"",IF(AND(K19&lt;&gt;"",J19&gt;K19),"Received after payment","OK"),IF(K19&lt;&gt;"","Paid without waiver","Hold payment")),IF(J19&lt;&gt;"","OK",IF(K19&lt;&gt;"","Collect now","After payment"))))</f>
        <v/>
      </c>
      <c r="O19" s="7" t="n"/>
    </row>
    <row r="20">
      <c r="A20" s="7" t="n"/>
      <c r="B20" s="7" t="n"/>
      <c r="C20" s="7" t="n"/>
      <c r="D20" s="7" t="n"/>
      <c r="E20" s="7" t="n"/>
      <c r="F20" s="7" t="n"/>
      <c r="G20" s="8" t="n"/>
      <c r="H20" s="9" t="n"/>
      <c r="I20" s="8" t="n"/>
      <c r="J20" s="8" t="n"/>
      <c r="K20" s="8" t="n"/>
      <c r="L20" s="10">
        <f>IF(AND(A20="",C20="",F20=""),"",IF(J20&lt;&gt;"","Received",IF(I20="","Not requested",IF(M20&gt;Settings!$B$6,"Overdue","Requested"))))</f>
        <v/>
      </c>
      <c r="M20" s="11">
        <f>IF(OR(I20="",J20&lt;&gt;""),"",Settings!$B$5-I20)</f>
        <v/>
      </c>
      <c r="N20" s="10">
        <f>IF(F20="","",IF(LEFT(F20,11)="Conditional",IF(J20&lt;&gt;"",IF(AND(K20&lt;&gt;"",J20&gt;K20),"Received after payment","OK"),IF(K20&lt;&gt;"","Paid without waiver","Hold payment")),IF(J20&lt;&gt;"","OK",IF(K20&lt;&gt;"","Collect now","After payment"))))</f>
        <v/>
      </c>
      <c r="O20" s="7" t="n"/>
    </row>
    <row r="21">
      <c r="A21" s="7" t="n"/>
      <c r="B21" s="7" t="n"/>
      <c r="C21" s="7" t="n"/>
      <c r="D21" s="7" t="n"/>
      <c r="E21" s="7" t="n"/>
      <c r="F21" s="7" t="n"/>
      <c r="G21" s="8" t="n"/>
      <c r="H21" s="9" t="n"/>
      <c r="I21" s="8" t="n"/>
      <c r="J21" s="8" t="n"/>
      <c r="K21" s="8" t="n"/>
      <c r="L21" s="10">
        <f>IF(AND(A21="",C21="",F21=""),"",IF(J21&lt;&gt;"","Received",IF(I21="","Not requested",IF(M21&gt;Settings!$B$6,"Overdue","Requested"))))</f>
        <v/>
      </c>
      <c r="M21" s="11">
        <f>IF(OR(I21="",J21&lt;&gt;""),"",Settings!$B$5-I21)</f>
        <v/>
      </c>
      <c r="N21" s="10">
        <f>IF(F21="","",IF(LEFT(F21,11)="Conditional",IF(J21&lt;&gt;"",IF(AND(K21&lt;&gt;"",J21&gt;K21),"Received after payment","OK"),IF(K21&lt;&gt;"","Paid without waiver","Hold payment")),IF(J21&lt;&gt;"","OK",IF(K21&lt;&gt;"","Collect now","After payment"))))</f>
        <v/>
      </c>
      <c r="O21" s="7" t="n"/>
    </row>
    <row r="22">
      <c r="A22" s="7" t="n"/>
      <c r="B22" s="7" t="n"/>
      <c r="C22" s="7" t="n"/>
      <c r="D22" s="7" t="n"/>
      <c r="E22" s="7" t="n"/>
      <c r="F22" s="7" t="n"/>
      <c r="G22" s="8" t="n"/>
      <c r="H22" s="9" t="n"/>
      <c r="I22" s="8" t="n"/>
      <c r="J22" s="8" t="n"/>
      <c r="K22" s="8" t="n"/>
      <c r="L22" s="10">
        <f>IF(AND(A22="",C22="",F22=""),"",IF(J22&lt;&gt;"","Received",IF(I22="","Not requested",IF(M22&gt;Settings!$B$6,"Overdue","Requested"))))</f>
        <v/>
      </c>
      <c r="M22" s="11">
        <f>IF(OR(I22="",J22&lt;&gt;""),"",Settings!$B$5-I22)</f>
        <v/>
      </c>
      <c r="N22" s="10">
        <f>IF(F22="","",IF(LEFT(F22,11)="Conditional",IF(J22&lt;&gt;"",IF(AND(K22&lt;&gt;"",J22&gt;K22),"Received after payment","OK"),IF(K22&lt;&gt;"","Paid without waiver","Hold payment")),IF(J22&lt;&gt;"","OK",IF(K22&lt;&gt;"","Collect now","After payment"))))</f>
        <v/>
      </c>
      <c r="O22" s="7" t="n"/>
    </row>
    <row r="23">
      <c r="A23" s="7" t="n"/>
      <c r="B23" s="7" t="n"/>
      <c r="C23" s="7" t="n"/>
      <c r="D23" s="7" t="n"/>
      <c r="E23" s="7" t="n"/>
      <c r="F23" s="7" t="n"/>
      <c r="G23" s="8" t="n"/>
      <c r="H23" s="9" t="n"/>
      <c r="I23" s="8" t="n"/>
      <c r="J23" s="8" t="n"/>
      <c r="K23" s="8" t="n"/>
      <c r="L23" s="10">
        <f>IF(AND(A23="",C23="",F23=""),"",IF(J23&lt;&gt;"","Received",IF(I23="","Not requested",IF(M23&gt;Settings!$B$6,"Overdue","Requested"))))</f>
        <v/>
      </c>
      <c r="M23" s="11">
        <f>IF(OR(I23="",J23&lt;&gt;""),"",Settings!$B$5-I23)</f>
        <v/>
      </c>
      <c r="N23" s="10">
        <f>IF(F23="","",IF(LEFT(F23,11)="Conditional",IF(J23&lt;&gt;"",IF(AND(K23&lt;&gt;"",J23&gt;K23),"Received after payment","OK"),IF(K23&lt;&gt;"","Paid without waiver","Hold payment")),IF(J23&lt;&gt;"","OK",IF(K23&lt;&gt;"","Collect now","After payment"))))</f>
        <v/>
      </c>
      <c r="O23" s="7" t="n"/>
    </row>
    <row r="24">
      <c r="A24" s="7" t="n"/>
      <c r="B24" s="7" t="n"/>
      <c r="C24" s="7" t="n"/>
      <c r="D24" s="7" t="n"/>
      <c r="E24" s="7" t="n"/>
      <c r="F24" s="7" t="n"/>
      <c r="G24" s="8" t="n"/>
      <c r="H24" s="9" t="n"/>
      <c r="I24" s="8" t="n"/>
      <c r="J24" s="8" t="n"/>
      <c r="K24" s="8" t="n"/>
      <c r="L24" s="10">
        <f>IF(AND(A24="",C24="",F24=""),"",IF(J24&lt;&gt;"","Received",IF(I24="","Not requested",IF(M24&gt;Settings!$B$6,"Overdue","Requested"))))</f>
        <v/>
      </c>
      <c r="M24" s="11">
        <f>IF(OR(I24="",J24&lt;&gt;""),"",Settings!$B$5-I24)</f>
        <v/>
      </c>
      <c r="N24" s="10">
        <f>IF(F24="","",IF(LEFT(F24,11)="Conditional",IF(J24&lt;&gt;"",IF(AND(K24&lt;&gt;"",J24&gt;K24),"Received after payment","OK"),IF(K24&lt;&gt;"","Paid without waiver","Hold payment")),IF(J24&lt;&gt;"","OK",IF(K24&lt;&gt;"","Collect now","After payment"))))</f>
        <v/>
      </c>
      <c r="O24" s="7" t="n"/>
    </row>
    <row r="25">
      <c r="A25" s="7" t="n"/>
      <c r="B25" s="7" t="n"/>
      <c r="C25" s="7" t="n"/>
      <c r="D25" s="7" t="n"/>
      <c r="E25" s="7" t="n"/>
      <c r="F25" s="7" t="n"/>
      <c r="G25" s="8" t="n"/>
      <c r="H25" s="9" t="n"/>
      <c r="I25" s="8" t="n"/>
      <c r="J25" s="8" t="n"/>
      <c r="K25" s="8" t="n"/>
      <c r="L25" s="10">
        <f>IF(AND(A25="",C25="",F25=""),"",IF(J25&lt;&gt;"","Received",IF(I25="","Not requested",IF(M25&gt;Settings!$B$6,"Overdue","Requested"))))</f>
        <v/>
      </c>
      <c r="M25" s="11">
        <f>IF(OR(I25="",J25&lt;&gt;""),"",Settings!$B$5-I25)</f>
        <v/>
      </c>
      <c r="N25" s="10">
        <f>IF(F25="","",IF(LEFT(F25,11)="Conditional",IF(J25&lt;&gt;"",IF(AND(K25&lt;&gt;"",J25&gt;K25),"Received after payment","OK"),IF(K25&lt;&gt;"","Paid without waiver","Hold payment")),IF(J25&lt;&gt;"","OK",IF(K25&lt;&gt;"","Collect now","After payment"))))</f>
        <v/>
      </c>
      <c r="O25" s="7" t="n"/>
    </row>
    <row r="26">
      <c r="A26" s="7" t="n"/>
      <c r="B26" s="7" t="n"/>
      <c r="C26" s="7" t="n"/>
      <c r="D26" s="7" t="n"/>
      <c r="E26" s="7" t="n"/>
      <c r="F26" s="7" t="n"/>
      <c r="G26" s="8" t="n"/>
      <c r="H26" s="9" t="n"/>
      <c r="I26" s="8" t="n"/>
      <c r="J26" s="8" t="n"/>
      <c r="K26" s="8" t="n"/>
      <c r="L26" s="10">
        <f>IF(AND(A26="",C26="",F26=""),"",IF(J26&lt;&gt;"","Received",IF(I26="","Not requested",IF(M26&gt;Settings!$B$6,"Overdue","Requested"))))</f>
        <v/>
      </c>
      <c r="M26" s="11">
        <f>IF(OR(I26="",J26&lt;&gt;""),"",Settings!$B$5-I26)</f>
        <v/>
      </c>
      <c r="N26" s="10">
        <f>IF(F26="","",IF(LEFT(F26,11)="Conditional",IF(J26&lt;&gt;"",IF(AND(K26&lt;&gt;"",J26&gt;K26),"Received after payment","OK"),IF(K26&lt;&gt;"","Paid without waiver","Hold payment")),IF(J26&lt;&gt;"","OK",IF(K26&lt;&gt;"","Collect now","After payment"))))</f>
        <v/>
      </c>
      <c r="O26" s="7" t="n"/>
    </row>
    <row r="27">
      <c r="A27" s="7" t="n"/>
      <c r="B27" s="7" t="n"/>
      <c r="C27" s="7" t="n"/>
      <c r="D27" s="7" t="n"/>
      <c r="E27" s="7" t="n"/>
      <c r="F27" s="7" t="n"/>
      <c r="G27" s="8" t="n"/>
      <c r="H27" s="9" t="n"/>
      <c r="I27" s="8" t="n"/>
      <c r="J27" s="8" t="n"/>
      <c r="K27" s="8" t="n"/>
      <c r="L27" s="10">
        <f>IF(AND(A27="",C27="",F27=""),"",IF(J27&lt;&gt;"","Received",IF(I27="","Not requested",IF(M27&gt;Settings!$B$6,"Overdue","Requested"))))</f>
        <v/>
      </c>
      <c r="M27" s="11">
        <f>IF(OR(I27="",J27&lt;&gt;""),"",Settings!$B$5-I27)</f>
        <v/>
      </c>
      <c r="N27" s="10">
        <f>IF(F27="","",IF(LEFT(F27,11)="Conditional",IF(J27&lt;&gt;"",IF(AND(K27&lt;&gt;"",J27&gt;K27),"Received after payment","OK"),IF(K27&lt;&gt;"","Paid without waiver","Hold payment")),IF(J27&lt;&gt;"","OK",IF(K27&lt;&gt;"","Collect now","After payment"))))</f>
        <v/>
      </c>
      <c r="O27" s="7" t="n"/>
    </row>
    <row r="28">
      <c r="A28" s="7" t="n"/>
      <c r="B28" s="7" t="n"/>
      <c r="C28" s="7" t="n"/>
      <c r="D28" s="7" t="n"/>
      <c r="E28" s="7" t="n"/>
      <c r="F28" s="7" t="n"/>
      <c r="G28" s="8" t="n"/>
      <c r="H28" s="9" t="n"/>
      <c r="I28" s="8" t="n"/>
      <c r="J28" s="8" t="n"/>
      <c r="K28" s="8" t="n"/>
      <c r="L28" s="10">
        <f>IF(AND(A28="",C28="",F28=""),"",IF(J28&lt;&gt;"","Received",IF(I28="","Not requested",IF(M28&gt;Settings!$B$6,"Overdue","Requested"))))</f>
        <v/>
      </c>
      <c r="M28" s="11">
        <f>IF(OR(I28="",J28&lt;&gt;""),"",Settings!$B$5-I28)</f>
        <v/>
      </c>
      <c r="N28" s="10">
        <f>IF(F28="","",IF(LEFT(F28,11)="Conditional",IF(J28&lt;&gt;"",IF(AND(K28&lt;&gt;"",J28&gt;K28),"Received after payment","OK"),IF(K28&lt;&gt;"","Paid without waiver","Hold payment")),IF(J28&lt;&gt;"","OK",IF(K28&lt;&gt;"","Collect now","After payment"))))</f>
        <v/>
      </c>
      <c r="O28" s="7" t="n"/>
    </row>
    <row r="29">
      <c r="A29" s="7" t="n"/>
      <c r="B29" s="7" t="n"/>
      <c r="C29" s="7" t="n"/>
      <c r="D29" s="7" t="n"/>
      <c r="E29" s="7" t="n"/>
      <c r="F29" s="7" t="n"/>
      <c r="G29" s="8" t="n"/>
      <c r="H29" s="9" t="n"/>
      <c r="I29" s="8" t="n"/>
      <c r="J29" s="8" t="n"/>
      <c r="K29" s="8" t="n"/>
      <c r="L29" s="10">
        <f>IF(AND(A29="",C29="",F29=""),"",IF(J29&lt;&gt;"","Received",IF(I29="","Not requested",IF(M29&gt;Settings!$B$6,"Overdue","Requested"))))</f>
        <v/>
      </c>
      <c r="M29" s="11">
        <f>IF(OR(I29="",J29&lt;&gt;""),"",Settings!$B$5-I29)</f>
        <v/>
      </c>
      <c r="N29" s="10">
        <f>IF(F29="","",IF(LEFT(F29,11)="Conditional",IF(J29&lt;&gt;"",IF(AND(K29&lt;&gt;"",J29&gt;K29),"Received after payment","OK"),IF(K29&lt;&gt;"","Paid without waiver","Hold payment")),IF(J29&lt;&gt;"","OK",IF(K29&lt;&gt;"","Collect now","After payment"))))</f>
        <v/>
      </c>
      <c r="O29" s="7" t="n"/>
    </row>
    <row r="30">
      <c r="A30" s="7" t="n"/>
      <c r="B30" s="7" t="n"/>
      <c r="C30" s="7" t="n"/>
      <c r="D30" s="7" t="n"/>
      <c r="E30" s="7" t="n"/>
      <c r="F30" s="7" t="n"/>
      <c r="G30" s="8" t="n"/>
      <c r="H30" s="9" t="n"/>
      <c r="I30" s="8" t="n"/>
      <c r="J30" s="8" t="n"/>
      <c r="K30" s="8" t="n"/>
      <c r="L30" s="10">
        <f>IF(AND(A30="",C30="",F30=""),"",IF(J30&lt;&gt;"","Received",IF(I30="","Not requested",IF(M30&gt;Settings!$B$6,"Overdue","Requested"))))</f>
        <v/>
      </c>
      <c r="M30" s="11">
        <f>IF(OR(I30="",J30&lt;&gt;""),"",Settings!$B$5-I30)</f>
        <v/>
      </c>
      <c r="N30" s="10">
        <f>IF(F30="","",IF(LEFT(F30,11)="Conditional",IF(J30&lt;&gt;"",IF(AND(K30&lt;&gt;"",J30&gt;K30),"Received after payment","OK"),IF(K30&lt;&gt;"","Paid without waiver","Hold payment")),IF(J30&lt;&gt;"","OK",IF(K30&lt;&gt;"","Collect now","After payment"))))</f>
        <v/>
      </c>
      <c r="O30" s="7" t="n"/>
    </row>
    <row r="31">
      <c r="A31" s="7" t="n"/>
      <c r="B31" s="7" t="n"/>
      <c r="C31" s="7" t="n"/>
      <c r="D31" s="7" t="n"/>
      <c r="E31" s="7" t="n"/>
      <c r="F31" s="7" t="n"/>
      <c r="G31" s="8" t="n"/>
      <c r="H31" s="9" t="n"/>
      <c r="I31" s="8" t="n"/>
      <c r="J31" s="8" t="n"/>
      <c r="K31" s="8" t="n"/>
      <c r="L31" s="10">
        <f>IF(AND(A31="",C31="",F31=""),"",IF(J31&lt;&gt;"","Received",IF(I31="","Not requested",IF(M31&gt;Settings!$B$6,"Overdue","Requested"))))</f>
        <v/>
      </c>
      <c r="M31" s="11">
        <f>IF(OR(I31="",J31&lt;&gt;""),"",Settings!$B$5-I31)</f>
        <v/>
      </c>
      <c r="N31" s="10">
        <f>IF(F31="","",IF(LEFT(F31,11)="Conditional",IF(J31&lt;&gt;"",IF(AND(K31&lt;&gt;"",J31&gt;K31),"Received after payment","OK"),IF(K31&lt;&gt;"","Paid without waiver","Hold payment")),IF(J31&lt;&gt;"","OK",IF(K31&lt;&gt;"","Collect now","After payment"))))</f>
        <v/>
      </c>
      <c r="O31" s="7" t="n"/>
    </row>
    <row r="32">
      <c r="A32" s="7" t="n"/>
      <c r="B32" s="7" t="n"/>
      <c r="C32" s="7" t="n"/>
      <c r="D32" s="7" t="n"/>
      <c r="E32" s="7" t="n"/>
      <c r="F32" s="7" t="n"/>
      <c r="G32" s="8" t="n"/>
      <c r="H32" s="9" t="n"/>
      <c r="I32" s="8" t="n"/>
      <c r="J32" s="8" t="n"/>
      <c r="K32" s="8" t="n"/>
      <c r="L32" s="10">
        <f>IF(AND(A32="",C32="",F32=""),"",IF(J32&lt;&gt;"","Received",IF(I32="","Not requested",IF(M32&gt;Settings!$B$6,"Overdue","Requested"))))</f>
        <v/>
      </c>
      <c r="M32" s="11">
        <f>IF(OR(I32="",J32&lt;&gt;""),"",Settings!$B$5-I32)</f>
        <v/>
      </c>
      <c r="N32" s="10">
        <f>IF(F32="","",IF(LEFT(F32,11)="Conditional",IF(J32&lt;&gt;"",IF(AND(K32&lt;&gt;"",J32&gt;K32),"Received after payment","OK"),IF(K32&lt;&gt;"","Paid without waiver","Hold payment")),IF(J32&lt;&gt;"","OK",IF(K32&lt;&gt;"","Collect now","After payment"))))</f>
        <v/>
      </c>
      <c r="O32" s="7" t="n"/>
    </row>
    <row r="33">
      <c r="A33" s="7" t="n"/>
      <c r="B33" s="7" t="n"/>
      <c r="C33" s="7" t="n"/>
      <c r="D33" s="7" t="n"/>
      <c r="E33" s="7" t="n"/>
      <c r="F33" s="7" t="n"/>
      <c r="G33" s="8" t="n"/>
      <c r="H33" s="9" t="n"/>
      <c r="I33" s="8" t="n"/>
      <c r="J33" s="8" t="n"/>
      <c r="K33" s="8" t="n"/>
      <c r="L33" s="10">
        <f>IF(AND(A33="",C33="",F33=""),"",IF(J33&lt;&gt;"","Received",IF(I33="","Not requested",IF(M33&gt;Settings!$B$6,"Overdue","Requested"))))</f>
        <v/>
      </c>
      <c r="M33" s="11">
        <f>IF(OR(I33="",J33&lt;&gt;""),"",Settings!$B$5-I33)</f>
        <v/>
      </c>
      <c r="N33" s="10">
        <f>IF(F33="","",IF(LEFT(F33,11)="Conditional",IF(J33&lt;&gt;"",IF(AND(K33&lt;&gt;"",J33&gt;K33),"Received after payment","OK"),IF(K33&lt;&gt;"","Paid without waiver","Hold payment")),IF(J33&lt;&gt;"","OK",IF(K33&lt;&gt;"","Collect now","After payment"))))</f>
        <v/>
      </c>
      <c r="O33" s="7" t="n"/>
    </row>
    <row r="34">
      <c r="A34" s="7" t="n"/>
      <c r="B34" s="7" t="n"/>
      <c r="C34" s="7" t="n"/>
      <c r="D34" s="7" t="n"/>
      <c r="E34" s="7" t="n"/>
      <c r="F34" s="7" t="n"/>
      <c r="G34" s="8" t="n"/>
      <c r="H34" s="9" t="n"/>
      <c r="I34" s="8" t="n"/>
      <c r="J34" s="8" t="n"/>
      <c r="K34" s="8" t="n"/>
      <c r="L34" s="10">
        <f>IF(AND(A34="",C34="",F34=""),"",IF(J34&lt;&gt;"","Received",IF(I34="","Not requested",IF(M34&gt;Settings!$B$6,"Overdue","Requested"))))</f>
        <v/>
      </c>
      <c r="M34" s="11">
        <f>IF(OR(I34="",J34&lt;&gt;""),"",Settings!$B$5-I34)</f>
        <v/>
      </c>
      <c r="N34" s="10">
        <f>IF(F34="","",IF(LEFT(F34,11)="Conditional",IF(J34&lt;&gt;"",IF(AND(K34&lt;&gt;"",J34&gt;K34),"Received after payment","OK"),IF(K34&lt;&gt;"","Paid without waiver","Hold payment")),IF(J34&lt;&gt;"","OK",IF(K34&lt;&gt;"","Collect now","After payment"))))</f>
        <v/>
      </c>
      <c r="O34" s="7" t="n"/>
    </row>
    <row r="35">
      <c r="A35" s="7" t="n"/>
      <c r="B35" s="7" t="n"/>
      <c r="C35" s="7" t="n"/>
      <c r="D35" s="7" t="n"/>
      <c r="E35" s="7" t="n"/>
      <c r="F35" s="7" t="n"/>
      <c r="G35" s="8" t="n"/>
      <c r="H35" s="9" t="n"/>
      <c r="I35" s="8" t="n"/>
      <c r="J35" s="8" t="n"/>
      <c r="K35" s="8" t="n"/>
      <c r="L35" s="10">
        <f>IF(AND(A35="",C35="",F35=""),"",IF(J35&lt;&gt;"","Received",IF(I35="","Not requested",IF(M35&gt;Settings!$B$6,"Overdue","Requested"))))</f>
        <v/>
      </c>
      <c r="M35" s="11">
        <f>IF(OR(I35="",J35&lt;&gt;""),"",Settings!$B$5-I35)</f>
        <v/>
      </c>
      <c r="N35" s="10">
        <f>IF(F35="","",IF(LEFT(F35,11)="Conditional",IF(J35&lt;&gt;"",IF(AND(K35&lt;&gt;"",J35&gt;K35),"Received after payment","OK"),IF(K35&lt;&gt;"","Paid without waiver","Hold payment")),IF(J35&lt;&gt;"","OK",IF(K35&lt;&gt;"","Collect now","After payment"))))</f>
        <v/>
      </c>
      <c r="O35" s="7" t="n"/>
    </row>
    <row r="36">
      <c r="A36" s="7" t="n"/>
      <c r="B36" s="7" t="n"/>
      <c r="C36" s="7" t="n"/>
      <c r="D36" s="7" t="n"/>
      <c r="E36" s="7" t="n"/>
      <c r="F36" s="7" t="n"/>
      <c r="G36" s="8" t="n"/>
      <c r="H36" s="9" t="n"/>
      <c r="I36" s="8" t="n"/>
      <c r="J36" s="8" t="n"/>
      <c r="K36" s="8" t="n"/>
      <c r="L36" s="10">
        <f>IF(AND(A36="",C36="",F36=""),"",IF(J36&lt;&gt;"","Received",IF(I36="","Not requested",IF(M36&gt;Settings!$B$6,"Overdue","Requested"))))</f>
        <v/>
      </c>
      <c r="M36" s="11">
        <f>IF(OR(I36="",J36&lt;&gt;""),"",Settings!$B$5-I36)</f>
        <v/>
      </c>
      <c r="N36" s="10">
        <f>IF(F36="","",IF(LEFT(F36,11)="Conditional",IF(J36&lt;&gt;"",IF(AND(K36&lt;&gt;"",J36&gt;K36),"Received after payment","OK"),IF(K36&lt;&gt;"","Paid without waiver","Hold payment")),IF(J36&lt;&gt;"","OK",IF(K36&lt;&gt;"","Collect now","After payment"))))</f>
        <v/>
      </c>
      <c r="O36" s="7" t="n"/>
    </row>
    <row r="37">
      <c r="A37" s="7" t="n"/>
      <c r="B37" s="7" t="n"/>
      <c r="C37" s="7" t="n"/>
      <c r="D37" s="7" t="n"/>
      <c r="E37" s="7" t="n"/>
      <c r="F37" s="7" t="n"/>
      <c r="G37" s="8" t="n"/>
      <c r="H37" s="9" t="n"/>
      <c r="I37" s="8" t="n"/>
      <c r="J37" s="8" t="n"/>
      <c r="K37" s="8" t="n"/>
      <c r="L37" s="10">
        <f>IF(AND(A37="",C37="",F37=""),"",IF(J37&lt;&gt;"","Received",IF(I37="","Not requested",IF(M37&gt;Settings!$B$6,"Overdue","Requested"))))</f>
        <v/>
      </c>
      <c r="M37" s="11">
        <f>IF(OR(I37="",J37&lt;&gt;""),"",Settings!$B$5-I37)</f>
        <v/>
      </c>
      <c r="N37" s="10">
        <f>IF(F37="","",IF(LEFT(F37,11)="Conditional",IF(J37&lt;&gt;"",IF(AND(K37&lt;&gt;"",J37&gt;K37),"Received after payment","OK"),IF(K37&lt;&gt;"","Paid without waiver","Hold payment")),IF(J37&lt;&gt;"","OK",IF(K37&lt;&gt;"","Collect now","After payment"))))</f>
        <v/>
      </c>
      <c r="O37" s="7" t="n"/>
    </row>
    <row r="38">
      <c r="A38" s="7" t="n"/>
      <c r="B38" s="7" t="n"/>
      <c r="C38" s="7" t="n"/>
      <c r="D38" s="7" t="n"/>
      <c r="E38" s="7" t="n"/>
      <c r="F38" s="7" t="n"/>
      <c r="G38" s="8" t="n"/>
      <c r="H38" s="9" t="n"/>
      <c r="I38" s="8" t="n"/>
      <c r="J38" s="8" t="n"/>
      <c r="K38" s="8" t="n"/>
      <c r="L38" s="10">
        <f>IF(AND(A38="",C38="",F38=""),"",IF(J38&lt;&gt;"","Received",IF(I38="","Not requested",IF(M38&gt;Settings!$B$6,"Overdue","Requested"))))</f>
        <v/>
      </c>
      <c r="M38" s="11">
        <f>IF(OR(I38="",J38&lt;&gt;""),"",Settings!$B$5-I38)</f>
        <v/>
      </c>
      <c r="N38" s="10">
        <f>IF(F38="","",IF(LEFT(F38,11)="Conditional",IF(J38&lt;&gt;"",IF(AND(K38&lt;&gt;"",J38&gt;K38),"Received after payment","OK"),IF(K38&lt;&gt;"","Paid without waiver","Hold payment")),IF(J38&lt;&gt;"","OK",IF(K38&lt;&gt;"","Collect now","After payment"))))</f>
        <v/>
      </c>
      <c r="O38" s="7" t="n"/>
    </row>
    <row r="39">
      <c r="A39" s="7" t="n"/>
      <c r="B39" s="7" t="n"/>
      <c r="C39" s="7" t="n"/>
      <c r="D39" s="7" t="n"/>
      <c r="E39" s="7" t="n"/>
      <c r="F39" s="7" t="n"/>
      <c r="G39" s="8" t="n"/>
      <c r="H39" s="9" t="n"/>
      <c r="I39" s="8" t="n"/>
      <c r="J39" s="8" t="n"/>
      <c r="K39" s="8" t="n"/>
      <c r="L39" s="10">
        <f>IF(AND(A39="",C39="",F39=""),"",IF(J39&lt;&gt;"","Received",IF(I39="","Not requested",IF(M39&gt;Settings!$B$6,"Overdue","Requested"))))</f>
        <v/>
      </c>
      <c r="M39" s="11">
        <f>IF(OR(I39="",J39&lt;&gt;""),"",Settings!$B$5-I39)</f>
        <v/>
      </c>
      <c r="N39" s="10">
        <f>IF(F39="","",IF(LEFT(F39,11)="Conditional",IF(J39&lt;&gt;"",IF(AND(K39&lt;&gt;"",J39&gt;K39),"Received after payment","OK"),IF(K39&lt;&gt;"","Paid without waiver","Hold payment")),IF(J39&lt;&gt;"","OK",IF(K39&lt;&gt;"","Collect now","After payment"))))</f>
        <v/>
      </c>
      <c r="O39" s="7" t="n"/>
    </row>
    <row r="40">
      <c r="A40" s="7" t="n"/>
      <c r="B40" s="7" t="n"/>
      <c r="C40" s="7" t="n"/>
      <c r="D40" s="7" t="n"/>
      <c r="E40" s="7" t="n"/>
      <c r="F40" s="7" t="n"/>
      <c r="G40" s="8" t="n"/>
      <c r="H40" s="9" t="n"/>
      <c r="I40" s="8" t="n"/>
      <c r="J40" s="8" t="n"/>
      <c r="K40" s="8" t="n"/>
      <c r="L40" s="10">
        <f>IF(AND(A40="",C40="",F40=""),"",IF(J40&lt;&gt;"","Received",IF(I40="","Not requested",IF(M40&gt;Settings!$B$6,"Overdue","Requested"))))</f>
        <v/>
      </c>
      <c r="M40" s="11">
        <f>IF(OR(I40="",J40&lt;&gt;""),"",Settings!$B$5-I40)</f>
        <v/>
      </c>
      <c r="N40" s="10">
        <f>IF(F40="","",IF(LEFT(F40,11)="Conditional",IF(J40&lt;&gt;"",IF(AND(K40&lt;&gt;"",J40&gt;K40),"Received after payment","OK"),IF(K40&lt;&gt;"","Paid without waiver","Hold payment")),IF(J40&lt;&gt;"","OK",IF(K40&lt;&gt;"","Collect now","After payment"))))</f>
        <v/>
      </c>
      <c r="O40" s="7" t="n"/>
    </row>
    <row r="41">
      <c r="A41" s="7" t="n"/>
      <c r="B41" s="7" t="n"/>
      <c r="C41" s="7" t="n"/>
      <c r="D41" s="7" t="n"/>
      <c r="E41" s="7" t="n"/>
      <c r="F41" s="7" t="n"/>
      <c r="G41" s="8" t="n"/>
      <c r="H41" s="9" t="n"/>
      <c r="I41" s="8" t="n"/>
      <c r="J41" s="8" t="n"/>
      <c r="K41" s="8" t="n"/>
      <c r="L41" s="10">
        <f>IF(AND(A41="",C41="",F41=""),"",IF(J41&lt;&gt;"","Received",IF(I41="","Not requested",IF(M41&gt;Settings!$B$6,"Overdue","Requested"))))</f>
        <v/>
      </c>
      <c r="M41" s="11">
        <f>IF(OR(I41="",J41&lt;&gt;""),"",Settings!$B$5-I41)</f>
        <v/>
      </c>
      <c r="N41" s="10">
        <f>IF(F41="","",IF(LEFT(F41,11)="Conditional",IF(J41&lt;&gt;"",IF(AND(K41&lt;&gt;"",J41&gt;K41),"Received after payment","OK"),IF(K41&lt;&gt;"","Paid without waiver","Hold payment")),IF(J41&lt;&gt;"","OK",IF(K41&lt;&gt;"","Collect now","After payment"))))</f>
        <v/>
      </c>
      <c r="O41" s="7" t="n"/>
    </row>
    <row r="42">
      <c r="A42" s="7" t="n"/>
      <c r="B42" s="7" t="n"/>
      <c r="C42" s="7" t="n"/>
      <c r="D42" s="7" t="n"/>
      <c r="E42" s="7" t="n"/>
      <c r="F42" s="7" t="n"/>
      <c r="G42" s="8" t="n"/>
      <c r="H42" s="9" t="n"/>
      <c r="I42" s="8" t="n"/>
      <c r="J42" s="8" t="n"/>
      <c r="K42" s="8" t="n"/>
      <c r="L42" s="10">
        <f>IF(AND(A42="",C42="",F42=""),"",IF(J42&lt;&gt;"","Received",IF(I42="","Not requested",IF(M42&gt;Settings!$B$6,"Overdue","Requested"))))</f>
        <v/>
      </c>
      <c r="M42" s="11">
        <f>IF(OR(I42="",J42&lt;&gt;""),"",Settings!$B$5-I42)</f>
        <v/>
      </c>
      <c r="N42" s="10">
        <f>IF(F42="","",IF(LEFT(F42,11)="Conditional",IF(J42&lt;&gt;"",IF(AND(K42&lt;&gt;"",J42&gt;K42),"Received after payment","OK"),IF(K42&lt;&gt;"","Paid without waiver","Hold payment")),IF(J42&lt;&gt;"","OK",IF(K42&lt;&gt;"","Collect now","After payment"))))</f>
        <v/>
      </c>
      <c r="O42" s="7" t="n"/>
    </row>
    <row r="43">
      <c r="A43" s="7" t="n"/>
      <c r="B43" s="7" t="n"/>
      <c r="C43" s="7" t="n"/>
      <c r="D43" s="7" t="n"/>
      <c r="E43" s="7" t="n"/>
      <c r="F43" s="7" t="n"/>
      <c r="G43" s="8" t="n"/>
      <c r="H43" s="9" t="n"/>
      <c r="I43" s="8" t="n"/>
      <c r="J43" s="8" t="n"/>
      <c r="K43" s="8" t="n"/>
      <c r="L43" s="10">
        <f>IF(AND(A43="",C43="",F43=""),"",IF(J43&lt;&gt;"","Received",IF(I43="","Not requested",IF(M43&gt;Settings!$B$6,"Overdue","Requested"))))</f>
        <v/>
      </c>
      <c r="M43" s="11">
        <f>IF(OR(I43="",J43&lt;&gt;""),"",Settings!$B$5-I43)</f>
        <v/>
      </c>
      <c r="N43" s="10">
        <f>IF(F43="","",IF(LEFT(F43,11)="Conditional",IF(J43&lt;&gt;"",IF(AND(K43&lt;&gt;"",J43&gt;K43),"Received after payment","OK"),IF(K43&lt;&gt;"","Paid without waiver","Hold payment")),IF(J43&lt;&gt;"","OK",IF(K43&lt;&gt;"","Collect now","After payment"))))</f>
        <v/>
      </c>
      <c r="O43" s="7" t="n"/>
    </row>
    <row r="44">
      <c r="A44" s="7" t="n"/>
      <c r="B44" s="7" t="n"/>
      <c r="C44" s="7" t="n"/>
      <c r="D44" s="7" t="n"/>
      <c r="E44" s="7" t="n"/>
      <c r="F44" s="7" t="n"/>
      <c r="G44" s="8" t="n"/>
      <c r="H44" s="9" t="n"/>
      <c r="I44" s="8" t="n"/>
      <c r="J44" s="8" t="n"/>
      <c r="K44" s="8" t="n"/>
      <c r="L44" s="10">
        <f>IF(AND(A44="",C44="",F44=""),"",IF(J44&lt;&gt;"","Received",IF(I44="","Not requested",IF(M44&gt;Settings!$B$6,"Overdue","Requested"))))</f>
        <v/>
      </c>
      <c r="M44" s="11">
        <f>IF(OR(I44="",J44&lt;&gt;""),"",Settings!$B$5-I44)</f>
        <v/>
      </c>
      <c r="N44" s="10">
        <f>IF(F44="","",IF(LEFT(F44,11)="Conditional",IF(J44&lt;&gt;"",IF(AND(K44&lt;&gt;"",J44&gt;K44),"Received after payment","OK"),IF(K44&lt;&gt;"","Paid without waiver","Hold payment")),IF(J44&lt;&gt;"","OK",IF(K44&lt;&gt;"","Collect now","After payment"))))</f>
        <v/>
      </c>
      <c r="O44" s="7" t="n"/>
    </row>
    <row r="45">
      <c r="A45" s="7" t="n"/>
      <c r="B45" s="7" t="n"/>
      <c r="C45" s="7" t="n"/>
      <c r="D45" s="7" t="n"/>
      <c r="E45" s="7" t="n"/>
      <c r="F45" s="7" t="n"/>
      <c r="G45" s="8" t="n"/>
      <c r="H45" s="9" t="n"/>
      <c r="I45" s="8" t="n"/>
      <c r="J45" s="8" t="n"/>
      <c r="K45" s="8" t="n"/>
      <c r="L45" s="10">
        <f>IF(AND(A45="",C45="",F45=""),"",IF(J45&lt;&gt;"","Received",IF(I45="","Not requested",IF(M45&gt;Settings!$B$6,"Overdue","Requested"))))</f>
        <v/>
      </c>
      <c r="M45" s="11">
        <f>IF(OR(I45="",J45&lt;&gt;""),"",Settings!$B$5-I45)</f>
        <v/>
      </c>
      <c r="N45" s="10">
        <f>IF(F45="","",IF(LEFT(F45,11)="Conditional",IF(J45&lt;&gt;"",IF(AND(K45&lt;&gt;"",J45&gt;K45),"Received after payment","OK"),IF(K45&lt;&gt;"","Paid without waiver","Hold payment")),IF(J45&lt;&gt;"","OK",IF(K45&lt;&gt;"","Collect now","After payment"))))</f>
        <v/>
      </c>
      <c r="O45" s="7" t="n"/>
    </row>
    <row r="46">
      <c r="A46" s="7" t="n"/>
      <c r="B46" s="7" t="n"/>
      <c r="C46" s="7" t="n"/>
      <c r="D46" s="7" t="n"/>
      <c r="E46" s="7" t="n"/>
      <c r="F46" s="7" t="n"/>
      <c r="G46" s="8" t="n"/>
      <c r="H46" s="9" t="n"/>
      <c r="I46" s="8" t="n"/>
      <c r="J46" s="8" t="n"/>
      <c r="K46" s="8" t="n"/>
      <c r="L46" s="10">
        <f>IF(AND(A46="",C46="",F46=""),"",IF(J46&lt;&gt;"","Received",IF(I46="","Not requested",IF(M46&gt;Settings!$B$6,"Overdue","Requested"))))</f>
        <v/>
      </c>
      <c r="M46" s="11">
        <f>IF(OR(I46="",J46&lt;&gt;""),"",Settings!$B$5-I46)</f>
        <v/>
      </c>
      <c r="N46" s="10">
        <f>IF(F46="","",IF(LEFT(F46,11)="Conditional",IF(J46&lt;&gt;"",IF(AND(K46&lt;&gt;"",J46&gt;K46),"Received after payment","OK"),IF(K46&lt;&gt;"","Paid without waiver","Hold payment")),IF(J46&lt;&gt;"","OK",IF(K46&lt;&gt;"","Collect now","After payment"))))</f>
        <v/>
      </c>
      <c r="O46" s="7" t="n"/>
    </row>
    <row r="47">
      <c r="A47" s="7" t="n"/>
      <c r="B47" s="7" t="n"/>
      <c r="C47" s="7" t="n"/>
      <c r="D47" s="7" t="n"/>
      <c r="E47" s="7" t="n"/>
      <c r="F47" s="7" t="n"/>
      <c r="G47" s="8" t="n"/>
      <c r="H47" s="9" t="n"/>
      <c r="I47" s="8" t="n"/>
      <c r="J47" s="8" t="n"/>
      <c r="K47" s="8" t="n"/>
      <c r="L47" s="10">
        <f>IF(AND(A47="",C47="",F47=""),"",IF(J47&lt;&gt;"","Received",IF(I47="","Not requested",IF(M47&gt;Settings!$B$6,"Overdue","Requested"))))</f>
        <v/>
      </c>
      <c r="M47" s="11">
        <f>IF(OR(I47="",J47&lt;&gt;""),"",Settings!$B$5-I47)</f>
        <v/>
      </c>
      <c r="N47" s="10">
        <f>IF(F47="","",IF(LEFT(F47,11)="Conditional",IF(J47&lt;&gt;"",IF(AND(K47&lt;&gt;"",J47&gt;K47),"Received after payment","OK"),IF(K47&lt;&gt;"","Paid without waiver","Hold payment")),IF(J47&lt;&gt;"","OK",IF(K47&lt;&gt;"","Collect now","After payment"))))</f>
        <v/>
      </c>
      <c r="O47" s="7" t="n"/>
    </row>
    <row r="48">
      <c r="A48" s="7" t="n"/>
      <c r="B48" s="7" t="n"/>
      <c r="C48" s="7" t="n"/>
      <c r="D48" s="7" t="n"/>
      <c r="E48" s="7" t="n"/>
      <c r="F48" s="7" t="n"/>
      <c r="G48" s="8" t="n"/>
      <c r="H48" s="9" t="n"/>
      <c r="I48" s="8" t="n"/>
      <c r="J48" s="8" t="n"/>
      <c r="K48" s="8" t="n"/>
      <c r="L48" s="10">
        <f>IF(AND(A48="",C48="",F48=""),"",IF(J48&lt;&gt;"","Received",IF(I48="","Not requested",IF(M48&gt;Settings!$B$6,"Overdue","Requested"))))</f>
        <v/>
      </c>
      <c r="M48" s="11">
        <f>IF(OR(I48="",J48&lt;&gt;""),"",Settings!$B$5-I48)</f>
        <v/>
      </c>
      <c r="N48" s="10">
        <f>IF(F48="","",IF(LEFT(F48,11)="Conditional",IF(J48&lt;&gt;"",IF(AND(K48&lt;&gt;"",J48&gt;K48),"Received after payment","OK"),IF(K48&lt;&gt;"","Paid without waiver","Hold payment")),IF(J48&lt;&gt;"","OK",IF(K48&lt;&gt;"","Collect now","After payment"))))</f>
        <v/>
      </c>
      <c r="O48" s="7" t="n"/>
    </row>
    <row r="49">
      <c r="A49" s="7" t="n"/>
      <c r="B49" s="7" t="n"/>
      <c r="C49" s="7" t="n"/>
      <c r="D49" s="7" t="n"/>
      <c r="E49" s="7" t="n"/>
      <c r="F49" s="7" t="n"/>
      <c r="G49" s="8" t="n"/>
      <c r="H49" s="9" t="n"/>
      <c r="I49" s="8" t="n"/>
      <c r="J49" s="8" t="n"/>
      <c r="K49" s="8" t="n"/>
      <c r="L49" s="10">
        <f>IF(AND(A49="",C49="",F49=""),"",IF(J49&lt;&gt;"","Received",IF(I49="","Not requested",IF(M49&gt;Settings!$B$6,"Overdue","Requested"))))</f>
        <v/>
      </c>
      <c r="M49" s="11">
        <f>IF(OR(I49="",J49&lt;&gt;""),"",Settings!$B$5-I49)</f>
        <v/>
      </c>
      <c r="N49" s="10">
        <f>IF(F49="","",IF(LEFT(F49,11)="Conditional",IF(J49&lt;&gt;"",IF(AND(K49&lt;&gt;"",J49&gt;K49),"Received after payment","OK"),IF(K49&lt;&gt;"","Paid without waiver","Hold payment")),IF(J49&lt;&gt;"","OK",IF(K49&lt;&gt;"","Collect now","After payment"))))</f>
        <v/>
      </c>
      <c r="O49" s="7" t="n"/>
    </row>
    <row r="50">
      <c r="A50" s="7" t="n"/>
      <c r="B50" s="7" t="n"/>
      <c r="C50" s="7" t="n"/>
      <c r="D50" s="7" t="n"/>
      <c r="E50" s="7" t="n"/>
      <c r="F50" s="7" t="n"/>
      <c r="G50" s="8" t="n"/>
      <c r="H50" s="9" t="n"/>
      <c r="I50" s="8" t="n"/>
      <c r="J50" s="8" t="n"/>
      <c r="K50" s="8" t="n"/>
      <c r="L50" s="10">
        <f>IF(AND(A50="",C50="",F50=""),"",IF(J50&lt;&gt;"","Received",IF(I50="","Not requested",IF(M50&gt;Settings!$B$6,"Overdue","Requested"))))</f>
        <v/>
      </c>
      <c r="M50" s="11">
        <f>IF(OR(I50="",J50&lt;&gt;""),"",Settings!$B$5-I50)</f>
        <v/>
      </c>
      <c r="N50" s="10">
        <f>IF(F50="","",IF(LEFT(F50,11)="Conditional",IF(J50&lt;&gt;"",IF(AND(K50&lt;&gt;"",J50&gt;K50),"Received after payment","OK"),IF(K50&lt;&gt;"","Paid without waiver","Hold payment")),IF(J50&lt;&gt;"","OK",IF(K50&lt;&gt;"","Collect now","After payment"))))</f>
        <v/>
      </c>
      <c r="O50" s="7" t="n"/>
    </row>
    <row r="51">
      <c r="A51" s="7" t="n"/>
      <c r="B51" s="7" t="n"/>
      <c r="C51" s="7" t="n"/>
      <c r="D51" s="7" t="n"/>
      <c r="E51" s="7" t="n"/>
      <c r="F51" s="7" t="n"/>
      <c r="G51" s="8" t="n"/>
      <c r="H51" s="9" t="n"/>
      <c r="I51" s="8" t="n"/>
      <c r="J51" s="8" t="n"/>
      <c r="K51" s="8" t="n"/>
      <c r="L51" s="10">
        <f>IF(AND(A51="",C51="",F51=""),"",IF(J51&lt;&gt;"","Received",IF(I51="","Not requested",IF(M51&gt;Settings!$B$6,"Overdue","Requested"))))</f>
        <v/>
      </c>
      <c r="M51" s="11">
        <f>IF(OR(I51="",J51&lt;&gt;""),"",Settings!$B$5-I51)</f>
        <v/>
      </c>
      <c r="N51" s="10">
        <f>IF(F51="","",IF(LEFT(F51,11)="Conditional",IF(J51&lt;&gt;"",IF(AND(K51&lt;&gt;"",J51&gt;K51),"Received after payment","OK"),IF(K51&lt;&gt;"","Paid without waiver","Hold payment")),IF(J51&lt;&gt;"","OK",IF(K51&lt;&gt;"","Collect now","After payment"))))</f>
        <v/>
      </c>
      <c r="O51" s="7" t="n"/>
    </row>
    <row r="52">
      <c r="A52" s="7" t="n"/>
      <c r="B52" s="7" t="n"/>
      <c r="C52" s="7" t="n"/>
      <c r="D52" s="7" t="n"/>
      <c r="E52" s="7" t="n"/>
      <c r="F52" s="7" t="n"/>
      <c r="G52" s="8" t="n"/>
      <c r="H52" s="9" t="n"/>
      <c r="I52" s="8" t="n"/>
      <c r="J52" s="8" t="n"/>
      <c r="K52" s="8" t="n"/>
      <c r="L52" s="10">
        <f>IF(AND(A52="",C52="",F52=""),"",IF(J52&lt;&gt;"","Received",IF(I52="","Not requested",IF(M52&gt;Settings!$B$6,"Overdue","Requested"))))</f>
        <v/>
      </c>
      <c r="M52" s="11">
        <f>IF(OR(I52="",J52&lt;&gt;""),"",Settings!$B$5-I52)</f>
        <v/>
      </c>
      <c r="N52" s="10">
        <f>IF(F52="","",IF(LEFT(F52,11)="Conditional",IF(J52&lt;&gt;"",IF(AND(K52&lt;&gt;"",J52&gt;K52),"Received after payment","OK"),IF(K52&lt;&gt;"","Paid without waiver","Hold payment")),IF(J52&lt;&gt;"","OK",IF(K52&lt;&gt;"","Collect now","After payment"))))</f>
        <v/>
      </c>
      <c r="O52" s="7" t="n"/>
    </row>
    <row r="53">
      <c r="A53" s="7" t="n"/>
      <c r="B53" s="7" t="n"/>
      <c r="C53" s="7" t="n"/>
      <c r="D53" s="7" t="n"/>
      <c r="E53" s="7" t="n"/>
      <c r="F53" s="7" t="n"/>
      <c r="G53" s="8" t="n"/>
      <c r="H53" s="9" t="n"/>
      <c r="I53" s="8" t="n"/>
      <c r="J53" s="8" t="n"/>
      <c r="K53" s="8" t="n"/>
      <c r="L53" s="10">
        <f>IF(AND(A53="",C53="",F53=""),"",IF(J53&lt;&gt;"","Received",IF(I53="","Not requested",IF(M53&gt;Settings!$B$6,"Overdue","Requested"))))</f>
        <v/>
      </c>
      <c r="M53" s="11">
        <f>IF(OR(I53="",J53&lt;&gt;""),"",Settings!$B$5-I53)</f>
        <v/>
      </c>
      <c r="N53" s="10">
        <f>IF(F53="","",IF(LEFT(F53,11)="Conditional",IF(J53&lt;&gt;"",IF(AND(K53&lt;&gt;"",J53&gt;K53),"Received after payment","OK"),IF(K53&lt;&gt;"","Paid without waiver","Hold payment")),IF(J53&lt;&gt;"","OK",IF(K53&lt;&gt;"","Collect now","After payment"))))</f>
        <v/>
      </c>
      <c r="O53" s="7" t="n"/>
    </row>
    <row r="54">
      <c r="A54" s="7" t="n"/>
      <c r="B54" s="7" t="n"/>
      <c r="C54" s="7" t="n"/>
      <c r="D54" s="7" t="n"/>
      <c r="E54" s="7" t="n"/>
      <c r="F54" s="7" t="n"/>
      <c r="G54" s="8" t="n"/>
      <c r="H54" s="9" t="n"/>
      <c r="I54" s="8" t="n"/>
      <c r="J54" s="8" t="n"/>
      <c r="K54" s="8" t="n"/>
      <c r="L54" s="10">
        <f>IF(AND(A54="",C54="",F54=""),"",IF(J54&lt;&gt;"","Received",IF(I54="","Not requested",IF(M54&gt;Settings!$B$6,"Overdue","Requested"))))</f>
        <v/>
      </c>
      <c r="M54" s="11">
        <f>IF(OR(I54="",J54&lt;&gt;""),"",Settings!$B$5-I54)</f>
        <v/>
      </c>
      <c r="N54" s="10">
        <f>IF(F54="","",IF(LEFT(F54,11)="Conditional",IF(J54&lt;&gt;"",IF(AND(K54&lt;&gt;"",J54&gt;K54),"Received after payment","OK"),IF(K54&lt;&gt;"","Paid without waiver","Hold payment")),IF(J54&lt;&gt;"","OK",IF(K54&lt;&gt;"","Collect now","After payment"))))</f>
        <v/>
      </c>
      <c r="O54" s="7" t="n"/>
    </row>
    <row r="55">
      <c r="A55" s="7" t="n"/>
      <c r="B55" s="7" t="n"/>
      <c r="C55" s="7" t="n"/>
      <c r="D55" s="7" t="n"/>
      <c r="E55" s="7" t="n"/>
      <c r="F55" s="7" t="n"/>
      <c r="G55" s="8" t="n"/>
      <c r="H55" s="9" t="n"/>
      <c r="I55" s="8" t="n"/>
      <c r="J55" s="8" t="n"/>
      <c r="K55" s="8" t="n"/>
      <c r="L55" s="10">
        <f>IF(AND(A55="",C55="",F55=""),"",IF(J55&lt;&gt;"","Received",IF(I55="","Not requested",IF(M55&gt;Settings!$B$6,"Overdue","Requested"))))</f>
        <v/>
      </c>
      <c r="M55" s="11">
        <f>IF(OR(I55="",J55&lt;&gt;""),"",Settings!$B$5-I55)</f>
        <v/>
      </c>
      <c r="N55" s="10">
        <f>IF(F55="","",IF(LEFT(F55,11)="Conditional",IF(J55&lt;&gt;"",IF(AND(K55&lt;&gt;"",J55&gt;K55),"Received after payment","OK"),IF(K55&lt;&gt;"","Paid without waiver","Hold payment")),IF(J55&lt;&gt;"","OK",IF(K55&lt;&gt;"","Collect now","After payment"))))</f>
        <v/>
      </c>
      <c r="O55" s="7" t="n"/>
    </row>
    <row r="56">
      <c r="A56" s="7" t="n"/>
      <c r="B56" s="7" t="n"/>
      <c r="C56" s="7" t="n"/>
      <c r="D56" s="7" t="n"/>
      <c r="E56" s="7" t="n"/>
      <c r="F56" s="7" t="n"/>
      <c r="G56" s="8" t="n"/>
      <c r="H56" s="9" t="n"/>
      <c r="I56" s="8" t="n"/>
      <c r="J56" s="8" t="n"/>
      <c r="K56" s="8" t="n"/>
      <c r="L56" s="10">
        <f>IF(AND(A56="",C56="",F56=""),"",IF(J56&lt;&gt;"","Received",IF(I56="","Not requested",IF(M56&gt;Settings!$B$6,"Overdue","Requested"))))</f>
        <v/>
      </c>
      <c r="M56" s="11">
        <f>IF(OR(I56="",J56&lt;&gt;""),"",Settings!$B$5-I56)</f>
        <v/>
      </c>
      <c r="N56" s="10">
        <f>IF(F56="","",IF(LEFT(F56,11)="Conditional",IF(J56&lt;&gt;"",IF(AND(K56&lt;&gt;"",J56&gt;K56),"Received after payment","OK"),IF(K56&lt;&gt;"","Paid without waiver","Hold payment")),IF(J56&lt;&gt;"","OK",IF(K56&lt;&gt;"","Collect now","After payment"))))</f>
        <v/>
      </c>
      <c r="O56" s="7" t="n"/>
    </row>
    <row r="57">
      <c r="A57" s="7" t="n"/>
      <c r="B57" s="7" t="n"/>
      <c r="C57" s="7" t="n"/>
      <c r="D57" s="7" t="n"/>
      <c r="E57" s="7" t="n"/>
      <c r="F57" s="7" t="n"/>
      <c r="G57" s="8" t="n"/>
      <c r="H57" s="9" t="n"/>
      <c r="I57" s="8" t="n"/>
      <c r="J57" s="8" t="n"/>
      <c r="K57" s="8" t="n"/>
      <c r="L57" s="10">
        <f>IF(AND(A57="",C57="",F57=""),"",IF(J57&lt;&gt;"","Received",IF(I57="","Not requested",IF(M57&gt;Settings!$B$6,"Overdue","Requested"))))</f>
        <v/>
      </c>
      <c r="M57" s="11">
        <f>IF(OR(I57="",J57&lt;&gt;""),"",Settings!$B$5-I57)</f>
        <v/>
      </c>
      <c r="N57" s="10">
        <f>IF(F57="","",IF(LEFT(F57,11)="Conditional",IF(J57&lt;&gt;"",IF(AND(K57&lt;&gt;"",J57&gt;K57),"Received after payment","OK"),IF(K57&lt;&gt;"","Paid without waiver","Hold payment")),IF(J57&lt;&gt;"","OK",IF(K57&lt;&gt;"","Collect now","After payment"))))</f>
        <v/>
      </c>
      <c r="O57" s="7" t="n"/>
    </row>
    <row r="58">
      <c r="A58" s="7" t="n"/>
      <c r="B58" s="7" t="n"/>
      <c r="C58" s="7" t="n"/>
      <c r="D58" s="7" t="n"/>
      <c r="E58" s="7" t="n"/>
      <c r="F58" s="7" t="n"/>
      <c r="G58" s="8" t="n"/>
      <c r="H58" s="9" t="n"/>
      <c r="I58" s="8" t="n"/>
      <c r="J58" s="8" t="n"/>
      <c r="K58" s="8" t="n"/>
      <c r="L58" s="10">
        <f>IF(AND(A58="",C58="",F58=""),"",IF(J58&lt;&gt;"","Received",IF(I58="","Not requested",IF(M58&gt;Settings!$B$6,"Overdue","Requested"))))</f>
        <v/>
      </c>
      <c r="M58" s="11">
        <f>IF(OR(I58="",J58&lt;&gt;""),"",Settings!$B$5-I58)</f>
        <v/>
      </c>
      <c r="N58" s="10">
        <f>IF(F58="","",IF(LEFT(F58,11)="Conditional",IF(J58&lt;&gt;"",IF(AND(K58&lt;&gt;"",J58&gt;K58),"Received after payment","OK"),IF(K58&lt;&gt;"","Paid without waiver","Hold payment")),IF(J58&lt;&gt;"","OK",IF(K58&lt;&gt;"","Collect now","After payment"))))</f>
        <v/>
      </c>
      <c r="O58" s="7" t="n"/>
    </row>
    <row r="59">
      <c r="A59" s="7" t="n"/>
      <c r="B59" s="7" t="n"/>
      <c r="C59" s="7" t="n"/>
      <c r="D59" s="7" t="n"/>
      <c r="E59" s="7" t="n"/>
      <c r="F59" s="7" t="n"/>
      <c r="G59" s="8" t="n"/>
      <c r="H59" s="9" t="n"/>
      <c r="I59" s="8" t="n"/>
      <c r="J59" s="8" t="n"/>
      <c r="K59" s="8" t="n"/>
      <c r="L59" s="10">
        <f>IF(AND(A59="",C59="",F59=""),"",IF(J59&lt;&gt;"","Received",IF(I59="","Not requested",IF(M59&gt;Settings!$B$6,"Overdue","Requested"))))</f>
        <v/>
      </c>
      <c r="M59" s="11">
        <f>IF(OR(I59="",J59&lt;&gt;""),"",Settings!$B$5-I59)</f>
        <v/>
      </c>
      <c r="N59" s="10">
        <f>IF(F59="","",IF(LEFT(F59,11)="Conditional",IF(J59&lt;&gt;"",IF(AND(K59&lt;&gt;"",J59&gt;K59),"Received after payment","OK"),IF(K59&lt;&gt;"","Paid without waiver","Hold payment")),IF(J59&lt;&gt;"","OK",IF(K59&lt;&gt;"","Collect now","After payment"))))</f>
        <v/>
      </c>
      <c r="O59" s="7" t="n"/>
    </row>
    <row r="60">
      <c r="A60" s="7" t="n"/>
      <c r="B60" s="7" t="n"/>
      <c r="C60" s="7" t="n"/>
      <c r="D60" s="7" t="n"/>
      <c r="E60" s="7" t="n"/>
      <c r="F60" s="7" t="n"/>
      <c r="G60" s="8" t="n"/>
      <c r="H60" s="9" t="n"/>
      <c r="I60" s="8" t="n"/>
      <c r="J60" s="8" t="n"/>
      <c r="K60" s="8" t="n"/>
      <c r="L60" s="10">
        <f>IF(AND(A60="",C60="",F60=""),"",IF(J60&lt;&gt;"","Received",IF(I60="","Not requested",IF(M60&gt;Settings!$B$6,"Overdue","Requested"))))</f>
        <v/>
      </c>
      <c r="M60" s="11">
        <f>IF(OR(I60="",J60&lt;&gt;""),"",Settings!$B$5-I60)</f>
        <v/>
      </c>
      <c r="N60" s="10">
        <f>IF(F60="","",IF(LEFT(F60,11)="Conditional",IF(J60&lt;&gt;"",IF(AND(K60&lt;&gt;"",J60&gt;K60),"Received after payment","OK"),IF(K60&lt;&gt;"","Paid without waiver","Hold payment")),IF(J60&lt;&gt;"","OK",IF(K60&lt;&gt;"","Collect now","After payment"))))</f>
        <v/>
      </c>
      <c r="O60" s="7" t="n"/>
    </row>
    <row r="61">
      <c r="A61" s="7" t="n"/>
      <c r="B61" s="7" t="n"/>
      <c r="C61" s="7" t="n"/>
      <c r="D61" s="7" t="n"/>
      <c r="E61" s="7" t="n"/>
      <c r="F61" s="7" t="n"/>
      <c r="G61" s="8" t="n"/>
      <c r="H61" s="9" t="n"/>
      <c r="I61" s="8" t="n"/>
      <c r="J61" s="8" t="n"/>
      <c r="K61" s="8" t="n"/>
      <c r="L61" s="10">
        <f>IF(AND(A61="",C61="",F61=""),"",IF(J61&lt;&gt;"","Received",IF(I61="","Not requested",IF(M61&gt;Settings!$B$6,"Overdue","Requested"))))</f>
        <v/>
      </c>
      <c r="M61" s="11">
        <f>IF(OR(I61="",J61&lt;&gt;""),"",Settings!$B$5-I61)</f>
        <v/>
      </c>
      <c r="N61" s="10">
        <f>IF(F61="","",IF(LEFT(F61,11)="Conditional",IF(J61&lt;&gt;"",IF(AND(K61&lt;&gt;"",J61&gt;K61),"Received after payment","OK"),IF(K61&lt;&gt;"","Paid without waiver","Hold payment")),IF(J61&lt;&gt;"","OK",IF(K61&lt;&gt;"","Collect now","After payment"))))</f>
        <v/>
      </c>
      <c r="O61" s="7" t="n"/>
    </row>
    <row r="62">
      <c r="A62" s="7" t="n"/>
      <c r="B62" s="7" t="n"/>
      <c r="C62" s="7" t="n"/>
      <c r="D62" s="7" t="n"/>
      <c r="E62" s="7" t="n"/>
      <c r="F62" s="7" t="n"/>
      <c r="G62" s="8" t="n"/>
      <c r="H62" s="9" t="n"/>
      <c r="I62" s="8" t="n"/>
      <c r="J62" s="8" t="n"/>
      <c r="K62" s="8" t="n"/>
      <c r="L62" s="10">
        <f>IF(AND(A62="",C62="",F62=""),"",IF(J62&lt;&gt;"","Received",IF(I62="","Not requested",IF(M62&gt;Settings!$B$6,"Overdue","Requested"))))</f>
        <v/>
      </c>
      <c r="M62" s="11">
        <f>IF(OR(I62="",J62&lt;&gt;""),"",Settings!$B$5-I62)</f>
        <v/>
      </c>
      <c r="N62" s="10">
        <f>IF(F62="","",IF(LEFT(F62,11)="Conditional",IF(J62&lt;&gt;"",IF(AND(K62&lt;&gt;"",J62&gt;K62),"Received after payment","OK"),IF(K62&lt;&gt;"","Paid without waiver","Hold payment")),IF(J62&lt;&gt;"","OK",IF(K62&lt;&gt;"","Collect now","After payment"))))</f>
        <v/>
      </c>
      <c r="O62" s="7" t="n"/>
    </row>
    <row r="63">
      <c r="A63" s="7" t="n"/>
      <c r="B63" s="7" t="n"/>
      <c r="C63" s="7" t="n"/>
      <c r="D63" s="7" t="n"/>
      <c r="E63" s="7" t="n"/>
      <c r="F63" s="7" t="n"/>
      <c r="G63" s="8" t="n"/>
      <c r="H63" s="9" t="n"/>
      <c r="I63" s="8" t="n"/>
      <c r="J63" s="8" t="n"/>
      <c r="K63" s="8" t="n"/>
      <c r="L63" s="10">
        <f>IF(AND(A63="",C63="",F63=""),"",IF(J63&lt;&gt;"","Received",IF(I63="","Not requested",IF(M63&gt;Settings!$B$6,"Overdue","Requested"))))</f>
        <v/>
      </c>
      <c r="M63" s="11">
        <f>IF(OR(I63="",J63&lt;&gt;""),"",Settings!$B$5-I63)</f>
        <v/>
      </c>
      <c r="N63" s="10">
        <f>IF(F63="","",IF(LEFT(F63,11)="Conditional",IF(J63&lt;&gt;"",IF(AND(K63&lt;&gt;"",J63&gt;K63),"Received after payment","OK"),IF(K63&lt;&gt;"","Paid without waiver","Hold payment")),IF(J63&lt;&gt;"","OK",IF(K63&lt;&gt;"","Collect now","After payment"))))</f>
        <v/>
      </c>
      <c r="O63" s="7" t="n"/>
    </row>
    <row r="64">
      <c r="A64" s="7" t="n"/>
      <c r="B64" s="7" t="n"/>
      <c r="C64" s="7" t="n"/>
      <c r="D64" s="7" t="n"/>
      <c r="E64" s="7" t="n"/>
      <c r="F64" s="7" t="n"/>
      <c r="G64" s="8" t="n"/>
      <c r="H64" s="9" t="n"/>
      <c r="I64" s="8" t="n"/>
      <c r="J64" s="8" t="n"/>
      <c r="K64" s="8" t="n"/>
      <c r="L64" s="10">
        <f>IF(AND(A64="",C64="",F64=""),"",IF(J64&lt;&gt;"","Received",IF(I64="","Not requested",IF(M64&gt;Settings!$B$6,"Overdue","Requested"))))</f>
        <v/>
      </c>
      <c r="M64" s="11">
        <f>IF(OR(I64="",J64&lt;&gt;""),"",Settings!$B$5-I64)</f>
        <v/>
      </c>
      <c r="N64" s="10">
        <f>IF(F64="","",IF(LEFT(F64,11)="Conditional",IF(J64&lt;&gt;"",IF(AND(K64&lt;&gt;"",J64&gt;K64),"Received after payment","OK"),IF(K64&lt;&gt;"","Paid without waiver","Hold payment")),IF(J64&lt;&gt;"","OK",IF(K64&lt;&gt;"","Collect now","After payment"))))</f>
        <v/>
      </c>
      <c r="O64" s="7" t="n"/>
    </row>
    <row r="65">
      <c r="A65" s="7" t="n"/>
      <c r="B65" s="7" t="n"/>
      <c r="C65" s="7" t="n"/>
      <c r="D65" s="7" t="n"/>
      <c r="E65" s="7" t="n"/>
      <c r="F65" s="7" t="n"/>
      <c r="G65" s="8" t="n"/>
      <c r="H65" s="9" t="n"/>
      <c r="I65" s="8" t="n"/>
      <c r="J65" s="8" t="n"/>
      <c r="K65" s="8" t="n"/>
      <c r="L65" s="10">
        <f>IF(AND(A65="",C65="",F65=""),"",IF(J65&lt;&gt;"","Received",IF(I65="","Not requested",IF(M65&gt;Settings!$B$6,"Overdue","Requested"))))</f>
        <v/>
      </c>
      <c r="M65" s="11">
        <f>IF(OR(I65="",J65&lt;&gt;""),"",Settings!$B$5-I65)</f>
        <v/>
      </c>
      <c r="N65" s="10">
        <f>IF(F65="","",IF(LEFT(F65,11)="Conditional",IF(J65&lt;&gt;"",IF(AND(K65&lt;&gt;"",J65&gt;K65),"Received after payment","OK"),IF(K65&lt;&gt;"","Paid without waiver","Hold payment")),IF(J65&lt;&gt;"","OK",IF(K65&lt;&gt;"","Collect now","After payment"))))</f>
        <v/>
      </c>
      <c r="O65" s="7" t="n"/>
    </row>
    <row r="66">
      <c r="A66" s="7" t="n"/>
      <c r="B66" s="7" t="n"/>
      <c r="C66" s="7" t="n"/>
      <c r="D66" s="7" t="n"/>
      <c r="E66" s="7" t="n"/>
      <c r="F66" s="7" t="n"/>
      <c r="G66" s="8" t="n"/>
      <c r="H66" s="9" t="n"/>
      <c r="I66" s="8" t="n"/>
      <c r="J66" s="8" t="n"/>
      <c r="K66" s="8" t="n"/>
      <c r="L66" s="10">
        <f>IF(AND(A66="",C66="",F66=""),"",IF(J66&lt;&gt;"","Received",IF(I66="","Not requested",IF(M66&gt;Settings!$B$6,"Overdue","Requested"))))</f>
        <v/>
      </c>
      <c r="M66" s="11">
        <f>IF(OR(I66="",J66&lt;&gt;""),"",Settings!$B$5-I66)</f>
        <v/>
      </c>
      <c r="N66" s="10">
        <f>IF(F66="","",IF(LEFT(F66,11)="Conditional",IF(J66&lt;&gt;"",IF(AND(K66&lt;&gt;"",J66&gt;K66),"Received after payment","OK"),IF(K66&lt;&gt;"","Paid without waiver","Hold payment")),IF(J66&lt;&gt;"","OK",IF(K66&lt;&gt;"","Collect now","After payment"))))</f>
        <v/>
      </c>
      <c r="O66" s="7" t="n"/>
    </row>
    <row r="67">
      <c r="A67" s="7" t="n"/>
      <c r="B67" s="7" t="n"/>
      <c r="C67" s="7" t="n"/>
      <c r="D67" s="7" t="n"/>
      <c r="E67" s="7" t="n"/>
      <c r="F67" s="7" t="n"/>
      <c r="G67" s="8" t="n"/>
      <c r="H67" s="9" t="n"/>
      <c r="I67" s="8" t="n"/>
      <c r="J67" s="8" t="n"/>
      <c r="K67" s="8" t="n"/>
      <c r="L67" s="10">
        <f>IF(AND(A67="",C67="",F67=""),"",IF(J67&lt;&gt;"","Received",IF(I67="","Not requested",IF(M67&gt;Settings!$B$6,"Overdue","Requested"))))</f>
        <v/>
      </c>
      <c r="M67" s="11">
        <f>IF(OR(I67="",J67&lt;&gt;""),"",Settings!$B$5-I67)</f>
        <v/>
      </c>
      <c r="N67" s="10">
        <f>IF(F67="","",IF(LEFT(F67,11)="Conditional",IF(J67&lt;&gt;"",IF(AND(K67&lt;&gt;"",J67&gt;K67),"Received after payment","OK"),IF(K67&lt;&gt;"","Paid without waiver","Hold payment")),IF(J67&lt;&gt;"","OK",IF(K67&lt;&gt;"","Collect now","After payment"))))</f>
        <v/>
      </c>
      <c r="O67" s="7" t="n"/>
    </row>
    <row r="68">
      <c r="A68" s="7" t="n"/>
      <c r="B68" s="7" t="n"/>
      <c r="C68" s="7" t="n"/>
      <c r="D68" s="7" t="n"/>
      <c r="E68" s="7" t="n"/>
      <c r="F68" s="7" t="n"/>
      <c r="G68" s="8" t="n"/>
      <c r="H68" s="9" t="n"/>
      <c r="I68" s="8" t="n"/>
      <c r="J68" s="8" t="n"/>
      <c r="K68" s="8" t="n"/>
      <c r="L68" s="10">
        <f>IF(AND(A68="",C68="",F68=""),"",IF(J68&lt;&gt;"","Received",IF(I68="","Not requested",IF(M68&gt;Settings!$B$6,"Overdue","Requested"))))</f>
        <v/>
      </c>
      <c r="M68" s="11">
        <f>IF(OR(I68="",J68&lt;&gt;""),"",Settings!$B$5-I68)</f>
        <v/>
      </c>
      <c r="N68" s="10">
        <f>IF(F68="","",IF(LEFT(F68,11)="Conditional",IF(J68&lt;&gt;"",IF(AND(K68&lt;&gt;"",J68&gt;K68),"Received after payment","OK"),IF(K68&lt;&gt;"","Paid without waiver","Hold payment")),IF(J68&lt;&gt;"","OK",IF(K68&lt;&gt;"","Collect now","After payment"))))</f>
        <v/>
      </c>
      <c r="O68" s="7" t="n"/>
    </row>
    <row r="69">
      <c r="A69" s="7" t="n"/>
      <c r="B69" s="7" t="n"/>
      <c r="C69" s="7" t="n"/>
      <c r="D69" s="7" t="n"/>
      <c r="E69" s="7" t="n"/>
      <c r="F69" s="7" t="n"/>
      <c r="G69" s="8" t="n"/>
      <c r="H69" s="9" t="n"/>
      <c r="I69" s="8" t="n"/>
      <c r="J69" s="8" t="n"/>
      <c r="K69" s="8" t="n"/>
      <c r="L69" s="10">
        <f>IF(AND(A69="",C69="",F69=""),"",IF(J69&lt;&gt;"","Received",IF(I69="","Not requested",IF(M69&gt;Settings!$B$6,"Overdue","Requested"))))</f>
        <v/>
      </c>
      <c r="M69" s="11">
        <f>IF(OR(I69="",J69&lt;&gt;""),"",Settings!$B$5-I69)</f>
        <v/>
      </c>
      <c r="N69" s="10">
        <f>IF(F69="","",IF(LEFT(F69,11)="Conditional",IF(J69&lt;&gt;"",IF(AND(K69&lt;&gt;"",J69&gt;K69),"Received after payment","OK"),IF(K69&lt;&gt;"","Paid without waiver","Hold payment")),IF(J69&lt;&gt;"","OK",IF(K69&lt;&gt;"","Collect now","After payment"))))</f>
        <v/>
      </c>
      <c r="O69" s="7" t="n"/>
    </row>
    <row r="70">
      <c r="A70" s="7" t="n"/>
      <c r="B70" s="7" t="n"/>
      <c r="C70" s="7" t="n"/>
      <c r="D70" s="7" t="n"/>
      <c r="E70" s="7" t="n"/>
      <c r="F70" s="7" t="n"/>
      <c r="G70" s="8" t="n"/>
      <c r="H70" s="9" t="n"/>
      <c r="I70" s="8" t="n"/>
      <c r="J70" s="8" t="n"/>
      <c r="K70" s="8" t="n"/>
      <c r="L70" s="10">
        <f>IF(AND(A70="",C70="",F70=""),"",IF(J70&lt;&gt;"","Received",IF(I70="","Not requested",IF(M70&gt;Settings!$B$6,"Overdue","Requested"))))</f>
        <v/>
      </c>
      <c r="M70" s="11">
        <f>IF(OR(I70="",J70&lt;&gt;""),"",Settings!$B$5-I70)</f>
        <v/>
      </c>
      <c r="N70" s="10">
        <f>IF(F70="","",IF(LEFT(F70,11)="Conditional",IF(J70&lt;&gt;"",IF(AND(K70&lt;&gt;"",J70&gt;K70),"Received after payment","OK"),IF(K70&lt;&gt;"","Paid without waiver","Hold payment")),IF(J70&lt;&gt;"","OK",IF(K70&lt;&gt;"","Collect now","After payment"))))</f>
        <v/>
      </c>
      <c r="O70" s="7" t="n"/>
    </row>
    <row r="71">
      <c r="A71" s="7" t="n"/>
      <c r="B71" s="7" t="n"/>
      <c r="C71" s="7" t="n"/>
      <c r="D71" s="7" t="n"/>
      <c r="E71" s="7" t="n"/>
      <c r="F71" s="7" t="n"/>
      <c r="G71" s="8" t="n"/>
      <c r="H71" s="9" t="n"/>
      <c r="I71" s="8" t="n"/>
      <c r="J71" s="8" t="n"/>
      <c r="K71" s="8" t="n"/>
      <c r="L71" s="10">
        <f>IF(AND(A71="",C71="",F71=""),"",IF(J71&lt;&gt;"","Received",IF(I71="","Not requested",IF(M71&gt;Settings!$B$6,"Overdue","Requested"))))</f>
        <v/>
      </c>
      <c r="M71" s="11">
        <f>IF(OR(I71="",J71&lt;&gt;""),"",Settings!$B$5-I71)</f>
        <v/>
      </c>
      <c r="N71" s="10">
        <f>IF(F71="","",IF(LEFT(F71,11)="Conditional",IF(J71&lt;&gt;"",IF(AND(K71&lt;&gt;"",J71&gt;K71),"Received after payment","OK"),IF(K71&lt;&gt;"","Paid without waiver","Hold payment")),IF(J71&lt;&gt;"","OK",IF(K71&lt;&gt;"","Collect now","After payment"))))</f>
        <v/>
      </c>
      <c r="O71" s="7" t="n"/>
    </row>
    <row r="72">
      <c r="A72" s="7" t="n"/>
      <c r="B72" s="7" t="n"/>
      <c r="C72" s="7" t="n"/>
      <c r="D72" s="7" t="n"/>
      <c r="E72" s="7" t="n"/>
      <c r="F72" s="7" t="n"/>
      <c r="G72" s="8" t="n"/>
      <c r="H72" s="9" t="n"/>
      <c r="I72" s="8" t="n"/>
      <c r="J72" s="8" t="n"/>
      <c r="K72" s="8" t="n"/>
      <c r="L72" s="10">
        <f>IF(AND(A72="",C72="",F72=""),"",IF(J72&lt;&gt;"","Received",IF(I72="","Not requested",IF(M72&gt;Settings!$B$6,"Overdue","Requested"))))</f>
        <v/>
      </c>
      <c r="M72" s="11">
        <f>IF(OR(I72="",J72&lt;&gt;""),"",Settings!$B$5-I72)</f>
        <v/>
      </c>
      <c r="N72" s="10">
        <f>IF(F72="","",IF(LEFT(F72,11)="Conditional",IF(J72&lt;&gt;"",IF(AND(K72&lt;&gt;"",J72&gt;K72),"Received after payment","OK"),IF(K72&lt;&gt;"","Paid without waiver","Hold payment")),IF(J72&lt;&gt;"","OK",IF(K72&lt;&gt;"","Collect now","After payment"))))</f>
        <v/>
      </c>
      <c r="O72" s="7" t="n"/>
    </row>
    <row r="73">
      <c r="A73" s="7" t="n"/>
      <c r="B73" s="7" t="n"/>
      <c r="C73" s="7" t="n"/>
      <c r="D73" s="7" t="n"/>
      <c r="E73" s="7" t="n"/>
      <c r="F73" s="7" t="n"/>
      <c r="G73" s="8" t="n"/>
      <c r="H73" s="9" t="n"/>
      <c r="I73" s="8" t="n"/>
      <c r="J73" s="8" t="n"/>
      <c r="K73" s="8" t="n"/>
      <c r="L73" s="10">
        <f>IF(AND(A73="",C73="",F73=""),"",IF(J73&lt;&gt;"","Received",IF(I73="","Not requested",IF(M73&gt;Settings!$B$6,"Overdue","Requested"))))</f>
        <v/>
      </c>
      <c r="M73" s="11">
        <f>IF(OR(I73="",J73&lt;&gt;""),"",Settings!$B$5-I73)</f>
        <v/>
      </c>
      <c r="N73" s="10">
        <f>IF(F73="","",IF(LEFT(F73,11)="Conditional",IF(J73&lt;&gt;"",IF(AND(K73&lt;&gt;"",J73&gt;K73),"Received after payment","OK"),IF(K73&lt;&gt;"","Paid without waiver","Hold payment")),IF(J73&lt;&gt;"","OK",IF(K73&lt;&gt;"","Collect now","After payment"))))</f>
        <v/>
      </c>
      <c r="O73" s="7" t="n"/>
    </row>
    <row r="74">
      <c r="A74" s="7" t="n"/>
      <c r="B74" s="7" t="n"/>
      <c r="C74" s="7" t="n"/>
      <c r="D74" s="7" t="n"/>
      <c r="E74" s="7" t="n"/>
      <c r="F74" s="7" t="n"/>
      <c r="G74" s="8" t="n"/>
      <c r="H74" s="9" t="n"/>
      <c r="I74" s="8" t="n"/>
      <c r="J74" s="8" t="n"/>
      <c r="K74" s="8" t="n"/>
      <c r="L74" s="10">
        <f>IF(AND(A74="",C74="",F74=""),"",IF(J74&lt;&gt;"","Received",IF(I74="","Not requested",IF(M74&gt;Settings!$B$6,"Overdue","Requested"))))</f>
        <v/>
      </c>
      <c r="M74" s="11">
        <f>IF(OR(I74="",J74&lt;&gt;""),"",Settings!$B$5-I74)</f>
        <v/>
      </c>
      <c r="N74" s="10">
        <f>IF(F74="","",IF(LEFT(F74,11)="Conditional",IF(J74&lt;&gt;"",IF(AND(K74&lt;&gt;"",J74&gt;K74),"Received after payment","OK"),IF(K74&lt;&gt;"","Paid without waiver","Hold payment")),IF(J74&lt;&gt;"","OK",IF(K74&lt;&gt;"","Collect now","After payment"))))</f>
        <v/>
      </c>
      <c r="O74" s="7" t="n"/>
    </row>
    <row r="75">
      <c r="A75" s="7" t="n"/>
      <c r="B75" s="7" t="n"/>
      <c r="C75" s="7" t="n"/>
      <c r="D75" s="7" t="n"/>
      <c r="E75" s="7" t="n"/>
      <c r="F75" s="7" t="n"/>
      <c r="G75" s="8" t="n"/>
      <c r="H75" s="9" t="n"/>
      <c r="I75" s="8" t="n"/>
      <c r="J75" s="8" t="n"/>
      <c r="K75" s="8" t="n"/>
      <c r="L75" s="10">
        <f>IF(AND(A75="",C75="",F75=""),"",IF(J75&lt;&gt;"","Received",IF(I75="","Not requested",IF(M75&gt;Settings!$B$6,"Overdue","Requested"))))</f>
        <v/>
      </c>
      <c r="M75" s="11">
        <f>IF(OR(I75="",J75&lt;&gt;""),"",Settings!$B$5-I75)</f>
        <v/>
      </c>
      <c r="N75" s="10">
        <f>IF(F75="","",IF(LEFT(F75,11)="Conditional",IF(J75&lt;&gt;"",IF(AND(K75&lt;&gt;"",J75&gt;K75),"Received after payment","OK"),IF(K75&lt;&gt;"","Paid without waiver","Hold payment")),IF(J75&lt;&gt;"","OK",IF(K75&lt;&gt;"","Collect now","After payment"))))</f>
        <v/>
      </c>
      <c r="O75" s="7" t="n"/>
    </row>
    <row r="76">
      <c r="A76" s="7" t="n"/>
      <c r="B76" s="7" t="n"/>
      <c r="C76" s="7" t="n"/>
      <c r="D76" s="7" t="n"/>
      <c r="E76" s="7" t="n"/>
      <c r="F76" s="7" t="n"/>
      <c r="G76" s="8" t="n"/>
      <c r="H76" s="9" t="n"/>
      <c r="I76" s="8" t="n"/>
      <c r="J76" s="8" t="n"/>
      <c r="K76" s="8" t="n"/>
      <c r="L76" s="10">
        <f>IF(AND(A76="",C76="",F76=""),"",IF(J76&lt;&gt;"","Received",IF(I76="","Not requested",IF(M76&gt;Settings!$B$6,"Overdue","Requested"))))</f>
        <v/>
      </c>
      <c r="M76" s="11">
        <f>IF(OR(I76="",J76&lt;&gt;""),"",Settings!$B$5-I76)</f>
        <v/>
      </c>
      <c r="N76" s="10">
        <f>IF(F76="","",IF(LEFT(F76,11)="Conditional",IF(J76&lt;&gt;"",IF(AND(K76&lt;&gt;"",J76&gt;K76),"Received after payment","OK"),IF(K76&lt;&gt;"","Paid without waiver","Hold payment")),IF(J76&lt;&gt;"","OK",IF(K76&lt;&gt;"","Collect now","After payment"))))</f>
        <v/>
      </c>
      <c r="O76" s="7" t="n"/>
    </row>
    <row r="77">
      <c r="A77" s="7" t="n"/>
      <c r="B77" s="7" t="n"/>
      <c r="C77" s="7" t="n"/>
      <c r="D77" s="7" t="n"/>
      <c r="E77" s="7" t="n"/>
      <c r="F77" s="7" t="n"/>
      <c r="G77" s="8" t="n"/>
      <c r="H77" s="9" t="n"/>
      <c r="I77" s="8" t="n"/>
      <c r="J77" s="8" t="n"/>
      <c r="K77" s="8" t="n"/>
      <c r="L77" s="10">
        <f>IF(AND(A77="",C77="",F77=""),"",IF(J77&lt;&gt;"","Received",IF(I77="","Not requested",IF(M77&gt;Settings!$B$6,"Overdue","Requested"))))</f>
        <v/>
      </c>
      <c r="M77" s="11">
        <f>IF(OR(I77="",J77&lt;&gt;""),"",Settings!$B$5-I77)</f>
        <v/>
      </c>
      <c r="N77" s="10">
        <f>IF(F77="","",IF(LEFT(F77,11)="Conditional",IF(J77&lt;&gt;"",IF(AND(K77&lt;&gt;"",J77&gt;K77),"Received after payment","OK"),IF(K77&lt;&gt;"","Paid without waiver","Hold payment")),IF(J77&lt;&gt;"","OK",IF(K77&lt;&gt;"","Collect now","After payment"))))</f>
        <v/>
      </c>
      <c r="O77" s="7" t="n"/>
    </row>
    <row r="78">
      <c r="A78" s="7" t="n"/>
      <c r="B78" s="7" t="n"/>
      <c r="C78" s="7" t="n"/>
      <c r="D78" s="7" t="n"/>
      <c r="E78" s="7" t="n"/>
      <c r="F78" s="7" t="n"/>
      <c r="G78" s="8" t="n"/>
      <c r="H78" s="9" t="n"/>
      <c r="I78" s="8" t="n"/>
      <c r="J78" s="8" t="n"/>
      <c r="K78" s="8" t="n"/>
      <c r="L78" s="10">
        <f>IF(AND(A78="",C78="",F78=""),"",IF(J78&lt;&gt;"","Received",IF(I78="","Not requested",IF(M78&gt;Settings!$B$6,"Overdue","Requested"))))</f>
        <v/>
      </c>
      <c r="M78" s="11">
        <f>IF(OR(I78="",J78&lt;&gt;""),"",Settings!$B$5-I78)</f>
        <v/>
      </c>
      <c r="N78" s="10">
        <f>IF(F78="","",IF(LEFT(F78,11)="Conditional",IF(J78&lt;&gt;"",IF(AND(K78&lt;&gt;"",J78&gt;K78),"Received after payment","OK"),IF(K78&lt;&gt;"","Paid without waiver","Hold payment")),IF(J78&lt;&gt;"","OK",IF(K78&lt;&gt;"","Collect now","After payment"))))</f>
        <v/>
      </c>
      <c r="O78" s="7" t="n"/>
    </row>
    <row r="79">
      <c r="A79" s="7" t="n"/>
      <c r="B79" s="7" t="n"/>
      <c r="C79" s="7" t="n"/>
      <c r="D79" s="7" t="n"/>
      <c r="E79" s="7" t="n"/>
      <c r="F79" s="7" t="n"/>
      <c r="G79" s="8" t="n"/>
      <c r="H79" s="9" t="n"/>
      <c r="I79" s="8" t="n"/>
      <c r="J79" s="8" t="n"/>
      <c r="K79" s="8" t="n"/>
      <c r="L79" s="10">
        <f>IF(AND(A79="",C79="",F79=""),"",IF(J79&lt;&gt;"","Received",IF(I79="","Not requested",IF(M79&gt;Settings!$B$6,"Overdue","Requested"))))</f>
        <v/>
      </c>
      <c r="M79" s="11">
        <f>IF(OR(I79="",J79&lt;&gt;""),"",Settings!$B$5-I79)</f>
        <v/>
      </c>
      <c r="N79" s="10">
        <f>IF(F79="","",IF(LEFT(F79,11)="Conditional",IF(J79&lt;&gt;"",IF(AND(K79&lt;&gt;"",J79&gt;K79),"Received after payment","OK"),IF(K79&lt;&gt;"","Paid without waiver","Hold payment")),IF(J79&lt;&gt;"","OK",IF(K79&lt;&gt;"","Collect now","After payment"))))</f>
        <v/>
      </c>
      <c r="O79" s="7" t="n"/>
    </row>
    <row r="80">
      <c r="A80" s="7" t="n"/>
      <c r="B80" s="7" t="n"/>
      <c r="C80" s="7" t="n"/>
      <c r="D80" s="7" t="n"/>
      <c r="E80" s="7" t="n"/>
      <c r="F80" s="7" t="n"/>
      <c r="G80" s="8" t="n"/>
      <c r="H80" s="9" t="n"/>
      <c r="I80" s="8" t="n"/>
      <c r="J80" s="8" t="n"/>
      <c r="K80" s="8" t="n"/>
      <c r="L80" s="10">
        <f>IF(AND(A80="",C80="",F80=""),"",IF(J80&lt;&gt;"","Received",IF(I80="","Not requested",IF(M80&gt;Settings!$B$6,"Overdue","Requested"))))</f>
        <v/>
      </c>
      <c r="M80" s="11">
        <f>IF(OR(I80="",J80&lt;&gt;""),"",Settings!$B$5-I80)</f>
        <v/>
      </c>
      <c r="N80" s="10">
        <f>IF(F80="","",IF(LEFT(F80,11)="Conditional",IF(J80&lt;&gt;"",IF(AND(K80&lt;&gt;"",J80&gt;K80),"Received after payment","OK"),IF(K80&lt;&gt;"","Paid without waiver","Hold payment")),IF(J80&lt;&gt;"","OK",IF(K80&lt;&gt;"","Collect now","After payment"))))</f>
        <v/>
      </c>
      <c r="O80" s="7" t="n"/>
    </row>
    <row r="81">
      <c r="A81" s="7" t="n"/>
      <c r="B81" s="7" t="n"/>
      <c r="C81" s="7" t="n"/>
      <c r="D81" s="7" t="n"/>
      <c r="E81" s="7" t="n"/>
      <c r="F81" s="7" t="n"/>
      <c r="G81" s="8" t="n"/>
      <c r="H81" s="9" t="n"/>
      <c r="I81" s="8" t="n"/>
      <c r="J81" s="8" t="n"/>
      <c r="K81" s="8" t="n"/>
      <c r="L81" s="10">
        <f>IF(AND(A81="",C81="",F81=""),"",IF(J81&lt;&gt;"","Received",IF(I81="","Not requested",IF(M81&gt;Settings!$B$6,"Overdue","Requested"))))</f>
        <v/>
      </c>
      <c r="M81" s="11">
        <f>IF(OR(I81="",J81&lt;&gt;""),"",Settings!$B$5-I81)</f>
        <v/>
      </c>
      <c r="N81" s="10">
        <f>IF(F81="","",IF(LEFT(F81,11)="Conditional",IF(J81&lt;&gt;"",IF(AND(K81&lt;&gt;"",J81&gt;K81),"Received after payment","OK"),IF(K81&lt;&gt;"","Paid without waiver","Hold payment")),IF(J81&lt;&gt;"","OK",IF(K81&lt;&gt;"","Collect now","After payment"))))</f>
        <v/>
      </c>
      <c r="O81" s="7" t="n"/>
    </row>
    <row r="82">
      <c r="A82" s="7" t="n"/>
      <c r="B82" s="7" t="n"/>
      <c r="C82" s="7" t="n"/>
      <c r="D82" s="7" t="n"/>
      <c r="E82" s="7" t="n"/>
      <c r="F82" s="7" t="n"/>
      <c r="G82" s="8" t="n"/>
      <c r="H82" s="9" t="n"/>
      <c r="I82" s="8" t="n"/>
      <c r="J82" s="8" t="n"/>
      <c r="K82" s="8" t="n"/>
      <c r="L82" s="10">
        <f>IF(AND(A82="",C82="",F82=""),"",IF(J82&lt;&gt;"","Received",IF(I82="","Not requested",IF(M82&gt;Settings!$B$6,"Overdue","Requested"))))</f>
        <v/>
      </c>
      <c r="M82" s="11">
        <f>IF(OR(I82="",J82&lt;&gt;""),"",Settings!$B$5-I82)</f>
        <v/>
      </c>
      <c r="N82" s="10">
        <f>IF(F82="","",IF(LEFT(F82,11)="Conditional",IF(J82&lt;&gt;"",IF(AND(K82&lt;&gt;"",J82&gt;K82),"Received after payment","OK"),IF(K82&lt;&gt;"","Paid without waiver","Hold payment")),IF(J82&lt;&gt;"","OK",IF(K82&lt;&gt;"","Collect now","After payment"))))</f>
        <v/>
      </c>
      <c r="O82" s="7" t="n"/>
    </row>
    <row r="83">
      <c r="A83" s="7" t="n"/>
      <c r="B83" s="7" t="n"/>
      <c r="C83" s="7" t="n"/>
      <c r="D83" s="7" t="n"/>
      <c r="E83" s="7" t="n"/>
      <c r="F83" s="7" t="n"/>
      <c r="G83" s="8" t="n"/>
      <c r="H83" s="9" t="n"/>
      <c r="I83" s="8" t="n"/>
      <c r="J83" s="8" t="n"/>
      <c r="K83" s="8" t="n"/>
      <c r="L83" s="10">
        <f>IF(AND(A83="",C83="",F83=""),"",IF(J83&lt;&gt;"","Received",IF(I83="","Not requested",IF(M83&gt;Settings!$B$6,"Overdue","Requested"))))</f>
        <v/>
      </c>
      <c r="M83" s="11">
        <f>IF(OR(I83="",J83&lt;&gt;""),"",Settings!$B$5-I83)</f>
        <v/>
      </c>
      <c r="N83" s="10">
        <f>IF(F83="","",IF(LEFT(F83,11)="Conditional",IF(J83&lt;&gt;"",IF(AND(K83&lt;&gt;"",J83&gt;K83),"Received after payment","OK"),IF(K83&lt;&gt;"","Paid without waiver","Hold payment")),IF(J83&lt;&gt;"","OK",IF(K83&lt;&gt;"","Collect now","After payment"))))</f>
        <v/>
      </c>
      <c r="O83" s="7" t="n"/>
    </row>
    <row r="84">
      <c r="A84" s="7" t="n"/>
      <c r="B84" s="7" t="n"/>
      <c r="C84" s="7" t="n"/>
      <c r="D84" s="7" t="n"/>
      <c r="E84" s="7" t="n"/>
      <c r="F84" s="7" t="n"/>
      <c r="G84" s="8" t="n"/>
      <c r="H84" s="9" t="n"/>
      <c r="I84" s="8" t="n"/>
      <c r="J84" s="8" t="n"/>
      <c r="K84" s="8" t="n"/>
      <c r="L84" s="10">
        <f>IF(AND(A84="",C84="",F84=""),"",IF(J84&lt;&gt;"","Received",IF(I84="","Not requested",IF(M84&gt;Settings!$B$6,"Overdue","Requested"))))</f>
        <v/>
      </c>
      <c r="M84" s="11">
        <f>IF(OR(I84="",J84&lt;&gt;""),"",Settings!$B$5-I84)</f>
        <v/>
      </c>
      <c r="N84" s="10">
        <f>IF(F84="","",IF(LEFT(F84,11)="Conditional",IF(J84&lt;&gt;"",IF(AND(K84&lt;&gt;"",J84&gt;K84),"Received after payment","OK"),IF(K84&lt;&gt;"","Paid without waiver","Hold payment")),IF(J84&lt;&gt;"","OK",IF(K84&lt;&gt;"","Collect now","After payment"))))</f>
        <v/>
      </c>
      <c r="O84" s="7" t="n"/>
    </row>
    <row r="85">
      <c r="A85" s="7" t="n"/>
      <c r="B85" s="7" t="n"/>
      <c r="C85" s="7" t="n"/>
      <c r="D85" s="7" t="n"/>
      <c r="E85" s="7" t="n"/>
      <c r="F85" s="7" t="n"/>
      <c r="G85" s="8" t="n"/>
      <c r="H85" s="9" t="n"/>
      <c r="I85" s="8" t="n"/>
      <c r="J85" s="8" t="n"/>
      <c r="K85" s="8" t="n"/>
      <c r="L85" s="10">
        <f>IF(AND(A85="",C85="",F85=""),"",IF(J85&lt;&gt;"","Received",IF(I85="","Not requested",IF(M85&gt;Settings!$B$6,"Overdue","Requested"))))</f>
        <v/>
      </c>
      <c r="M85" s="11">
        <f>IF(OR(I85="",J85&lt;&gt;""),"",Settings!$B$5-I85)</f>
        <v/>
      </c>
      <c r="N85" s="10">
        <f>IF(F85="","",IF(LEFT(F85,11)="Conditional",IF(J85&lt;&gt;"",IF(AND(K85&lt;&gt;"",J85&gt;K85),"Received after payment","OK"),IF(K85&lt;&gt;"","Paid without waiver","Hold payment")),IF(J85&lt;&gt;"","OK",IF(K85&lt;&gt;"","Collect now","After payment"))))</f>
        <v/>
      </c>
      <c r="O85" s="7" t="n"/>
    </row>
    <row r="86">
      <c r="A86" s="7" t="n"/>
      <c r="B86" s="7" t="n"/>
      <c r="C86" s="7" t="n"/>
      <c r="D86" s="7" t="n"/>
      <c r="E86" s="7" t="n"/>
      <c r="F86" s="7" t="n"/>
      <c r="G86" s="8" t="n"/>
      <c r="H86" s="9" t="n"/>
      <c r="I86" s="8" t="n"/>
      <c r="J86" s="8" t="n"/>
      <c r="K86" s="8" t="n"/>
      <c r="L86" s="10">
        <f>IF(AND(A86="",C86="",F86=""),"",IF(J86&lt;&gt;"","Received",IF(I86="","Not requested",IF(M86&gt;Settings!$B$6,"Overdue","Requested"))))</f>
        <v/>
      </c>
      <c r="M86" s="11">
        <f>IF(OR(I86="",J86&lt;&gt;""),"",Settings!$B$5-I86)</f>
        <v/>
      </c>
      <c r="N86" s="10">
        <f>IF(F86="","",IF(LEFT(F86,11)="Conditional",IF(J86&lt;&gt;"",IF(AND(K86&lt;&gt;"",J86&gt;K86),"Received after payment","OK"),IF(K86&lt;&gt;"","Paid without waiver","Hold payment")),IF(J86&lt;&gt;"","OK",IF(K86&lt;&gt;"","Collect now","After payment"))))</f>
        <v/>
      </c>
      <c r="O86" s="7" t="n"/>
    </row>
    <row r="87">
      <c r="A87" s="7" t="n"/>
      <c r="B87" s="7" t="n"/>
      <c r="C87" s="7" t="n"/>
      <c r="D87" s="7" t="n"/>
      <c r="E87" s="7" t="n"/>
      <c r="F87" s="7" t="n"/>
      <c r="G87" s="8" t="n"/>
      <c r="H87" s="9" t="n"/>
      <c r="I87" s="8" t="n"/>
      <c r="J87" s="8" t="n"/>
      <c r="K87" s="8" t="n"/>
      <c r="L87" s="10">
        <f>IF(AND(A87="",C87="",F87=""),"",IF(J87&lt;&gt;"","Received",IF(I87="","Not requested",IF(M87&gt;Settings!$B$6,"Overdue","Requested"))))</f>
        <v/>
      </c>
      <c r="M87" s="11">
        <f>IF(OR(I87="",J87&lt;&gt;""),"",Settings!$B$5-I87)</f>
        <v/>
      </c>
      <c r="N87" s="10">
        <f>IF(F87="","",IF(LEFT(F87,11)="Conditional",IF(J87&lt;&gt;"",IF(AND(K87&lt;&gt;"",J87&gt;K87),"Received after payment","OK"),IF(K87&lt;&gt;"","Paid without waiver","Hold payment")),IF(J87&lt;&gt;"","OK",IF(K87&lt;&gt;"","Collect now","After payment"))))</f>
        <v/>
      </c>
      <c r="O87" s="7" t="n"/>
    </row>
    <row r="88">
      <c r="A88" s="7" t="n"/>
      <c r="B88" s="7" t="n"/>
      <c r="C88" s="7" t="n"/>
      <c r="D88" s="7" t="n"/>
      <c r="E88" s="7" t="n"/>
      <c r="F88" s="7" t="n"/>
      <c r="G88" s="8" t="n"/>
      <c r="H88" s="9" t="n"/>
      <c r="I88" s="8" t="n"/>
      <c r="J88" s="8" t="n"/>
      <c r="K88" s="8" t="n"/>
      <c r="L88" s="10">
        <f>IF(AND(A88="",C88="",F88=""),"",IF(J88&lt;&gt;"","Received",IF(I88="","Not requested",IF(M88&gt;Settings!$B$6,"Overdue","Requested"))))</f>
        <v/>
      </c>
      <c r="M88" s="11">
        <f>IF(OR(I88="",J88&lt;&gt;""),"",Settings!$B$5-I88)</f>
        <v/>
      </c>
      <c r="N88" s="10">
        <f>IF(F88="","",IF(LEFT(F88,11)="Conditional",IF(J88&lt;&gt;"",IF(AND(K88&lt;&gt;"",J88&gt;K88),"Received after payment","OK"),IF(K88&lt;&gt;"","Paid without waiver","Hold payment")),IF(J88&lt;&gt;"","OK",IF(K88&lt;&gt;"","Collect now","After payment"))))</f>
        <v/>
      </c>
      <c r="O88" s="7" t="n"/>
    </row>
    <row r="89">
      <c r="A89" s="7" t="n"/>
      <c r="B89" s="7" t="n"/>
      <c r="C89" s="7" t="n"/>
      <c r="D89" s="7" t="n"/>
      <c r="E89" s="7" t="n"/>
      <c r="F89" s="7" t="n"/>
      <c r="G89" s="8" t="n"/>
      <c r="H89" s="9" t="n"/>
      <c r="I89" s="8" t="n"/>
      <c r="J89" s="8" t="n"/>
      <c r="K89" s="8" t="n"/>
      <c r="L89" s="10">
        <f>IF(AND(A89="",C89="",F89=""),"",IF(J89&lt;&gt;"","Received",IF(I89="","Not requested",IF(M89&gt;Settings!$B$6,"Overdue","Requested"))))</f>
        <v/>
      </c>
      <c r="M89" s="11">
        <f>IF(OR(I89="",J89&lt;&gt;""),"",Settings!$B$5-I89)</f>
        <v/>
      </c>
      <c r="N89" s="10">
        <f>IF(F89="","",IF(LEFT(F89,11)="Conditional",IF(J89&lt;&gt;"",IF(AND(K89&lt;&gt;"",J89&gt;K89),"Received after payment","OK"),IF(K89&lt;&gt;"","Paid without waiver","Hold payment")),IF(J89&lt;&gt;"","OK",IF(K89&lt;&gt;"","Collect now","After payment"))))</f>
        <v/>
      </c>
      <c r="O89" s="7" t="n"/>
    </row>
    <row r="90">
      <c r="A90" s="7" t="n"/>
      <c r="B90" s="7" t="n"/>
      <c r="C90" s="7" t="n"/>
      <c r="D90" s="7" t="n"/>
      <c r="E90" s="7" t="n"/>
      <c r="F90" s="7" t="n"/>
      <c r="G90" s="8" t="n"/>
      <c r="H90" s="9" t="n"/>
      <c r="I90" s="8" t="n"/>
      <c r="J90" s="8" t="n"/>
      <c r="K90" s="8" t="n"/>
      <c r="L90" s="10">
        <f>IF(AND(A90="",C90="",F90=""),"",IF(J90&lt;&gt;"","Received",IF(I90="","Not requested",IF(M90&gt;Settings!$B$6,"Overdue","Requested"))))</f>
        <v/>
      </c>
      <c r="M90" s="11">
        <f>IF(OR(I90="",J90&lt;&gt;""),"",Settings!$B$5-I90)</f>
        <v/>
      </c>
      <c r="N90" s="10">
        <f>IF(F90="","",IF(LEFT(F90,11)="Conditional",IF(J90&lt;&gt;"",IF(AND(K90&lt;&gt;"",J90&gt;K90),"Received after payment","OK"),IF(K90&lt;&gt;"","Paid without waiver","Hold payment")),IF(J90&lt;&gt;"","OK",IF(K90&lt;&gt;"","Collect now","After payment"))))</f>
        <v/>
      </c>
      <c r="O90" s="7" t="n"/>
    </row>
    <row r="91">
      <c r="A91" s="7" t="n"/>
      <c r="B91" s="7" t="n"/>
      <c r="C91" s="7" t="n"/>
      <c r="D91" s="7" t="n"/>
      <c r="E91" s="7" t="n"/>
      <c r="F91" s="7" t="n"/>
      <c r="G91" s="8" t="n"/>
      <c r="H91" s="9" t="n"/>
      <c r="I91" s="8" t="n"/>
      <c r="J91" s="8" t="n"/>
      <c r="K91" s="8" t="n"/>
      <c r="L91" s="10">
        <f>IF(AND(A91="",C91="",F91=""),"",IF(J91&lt;&gt;"","Received",IF(I91="","Not requested",IF(M91&gt;Settings!$B$6,"Overdue","Requested"))))</f>
        <v/>
      </c>
      <c r="M91" s="11">
        <f>IF(OR(I91="",J91&lt;&gt;""),"",Settings!$B$5-I91)</f>
        <v/>
      </c>
      <c r="N91" s="10">
        <f>IF(F91="","",IF(LEFT(F91,11)="Conditional",IF(J91&lt;&gt;"",IF(AND(K91&lt;&gt;"",J91&gt;K91),"Received after payment","OK"),IF(K91&lt;&gt;"","Paid without waiver","Hold payment")),IF(J91&lt;&gt;"","OK",IF(K91&lt;&gt;"","Collect now","After payment"))))</f>
        <v/>
      </c>
      <c r="O91" s="7" t="n"/>
    </row>
    <row r="92">
      <c r="A92" s="7" t="n"/>
      <c r="B92" s="7" t="n"/>
      <c r="C92" s="7" t="n"/>
      <c r="D92" s="7" t="n"/>
      <c r="E92" s="7" t="n"/>
      <c r="F92" s="7" t="n"/>
      <c r="G92" s="8" t="n"/>
      <c r="H92" s="9" t="n"/>
      <c r="I92" s="8" t="n"/>
      <c r="J92" s="8" t="n"/>
      <c r="K92" s="8" t="n"/>
      <c r="L92" s="10">
        <f>IF(AND(A92="",C92="",F92=""),"",IF(J92&lt;&gt;"","Received",IF(I92="","Not requested",IF(M92&gt;Settings!$B$6,"Overdue","Requested"))))</f>
        <v/>
      </c>
      <c r="M92" s="11">
        <f>IF(OR(I92="",J92&lt;&gt;""),"",Settings!$B$5-I92)</f>
        <v/>
      </c>
      <c r="N92" s="10">
        <f>IF(F92="","",IF(LEFT(F92,11)="Conditional",IF(J92&lt;&gt;"",IF(AND(K92&lt;&gt;"",J92&gt;K92),"Received after payment","OK"),IF(K92&lt;&gt;"","Paid without waiver","Hold payment")),IF(J92&lt;&gt;"","OK",IF(K92&lt;&gt;"","Collect now","After payment"))))</f>
        <v/>
      </c>
      <c r="O92" s="7" t="n"/>
    </row>
    <row r="93">
      <c r="A93" s="7" t="n"/>
      <c r="B93" s="7" t="n"/>
      <c r="C93" s="7" t="n"/>
      <c r="D93" s="7" t="n"/>
      <c r="E93" s="7" t="n"/>
      <c r="F93" s="7" t="n"/>
      <c r="G93" s="8" t="n"/>
      <c r="H93" s="9" t="n"/>
      <c r="I93" s="8" t="n"/>
      <c r="J93" s="8" t="n"/>
      <c r="K93" s="8" t="n"/>
      <c r="L93" s="10">
        <f>IF(AND(A93="",C93="",F93=""),"",IF(J93&lt;&gt;"","Received",IF(I93="","Not requested",IF(M93&gt;Settings!$B$6,"Overdue","Requested"))))</f>
        <v/>
      </c>
      <c r="M93" s="11">
        <f>IF(OR(I93="",J93&lt;&gt;""),"",Settings!$B$5-I93)</f>
        <v/>
      </c>
      <c r="N93" s="10">
        <f>IF(F93="","",IF(LEFT(F93,11)="Conditional",IF(J93&lt;&gt;"",IF(AND(K93&lt;&gt;"",J93&gt;K93),"Received after payment","OK"),IF(K93&lt;&gt;"","Paid without waiver","Hold payment")),IF(J93&lt;&gt;"","OK",IF(K93&lt;&gt;"","Collect now","After payment"))))</f>
        <v/>
      </c>
      <c r="O93" s="7" t="n"/>
    </row>
    <row r="94">
      <c r="A94" s="7" t="n"/>
      <c r="B94" s="7" t="n"/>
      <c r="C94" s="7" t="n"/>
      <c r="D94" s="7" t="n"/>
      <c r="E94" s="7" t="n"/>
      <c r="F94" s="7" t="n"/>
      <c r="G94" s="8" t="n"/>
      <c r="H94" s="9" t="n"/>
      <c r="I94" s="8" t="n"/>
      <c r="J94" s="8" t="n"/>
      <c r="K94" s="8" t="n"/>
      <c r="L94" s="10">
        <f>IF(AND(A94="",C94="",F94=""),"",IF(J94&lt;&gt;"","Received",IF(I94="","Not requested",IF(M94&gt;Settings!$B$6,"Overdue","Requested"))))</f>
        <v/>
      </c>
      <c r="M94" s="11">
        <f>IF(OR(I94="",J94&lt;&gt;""),"",Settings!$B$5-I94)</f>
        <v/>
      </c>
      <c r="N94" s="10">
        <f>IF(F94="","",IF(LEFT(F94,11)="Conditional",IF(J94&lt;&gt;"",IF(AND(K94&lt;&gt;"",J94&gt;K94),"Received after payment","OK"),IF(K94&lt;&gt;"","Paid without waiver","Hold payment")),IF(J94&lt;&gt;"","OK",IF(K94&lt;&gt;"","Collect now","After payment"))))</f>
        <v/>
      </c>
      <c r="O94" s="7" t="n"/>
    </row>
    <row r="95">
      <c r="A95" s="7" t="n"/>
      <c r="B95" s="7" t="n"/>
      <c r="C95" s="7" t="n"/>
      <c r="D95" s="7" t="n"/>
      <c r="E95" s="7" t="n"/>
      <c r="F95" s="7" t="n"/>
      <c r="G95" s="8" t="n"/>
      <c r="H95" s="9" t="n"/>
      <c r="I95" s="8" t="n"/>
      <c r="J95" s="8" t="n"/>
      <c r="K95" s="8" t="n"/>
      <c r="L95" s="10">
        <f>IF(AND(A95="",C95="",F95=""),"",IF(J95&lt;&gt;"","Received",IF(I95="","Not requested",IF(M95&gt;Settings!$B$6,"Overdue","Requested"))))</f>
        <v/>
      </c>
      <c r="M95" s="11">
        <f>IF(OR(I95="",J95&lt;&gt;""),"",Settings!$B$5-I95)</f>
        <v/>
      </c>
      <c r="N95" s="10">
        <f>IF(F95="","",IF(LEFT(F95,11)="Conditional",IF(J95&lt;&gt;"",IF(AND(K95&lt;&gt;"",J95&gt;K95),"Received after payment","OK"),IF(K95&lt;&gt;"","Paid without waiver","Hold payment")),IF(J95&lt;&gt;"","OK",IF(K95&lt;&gt;"","Collect now","After payment"))))</f>
        <v/>
      </c>
      <c r="O95" s="7" t="n"/>
    </row>
    <row r="96">
      <c r="A96" s="7" t="n"/>
      <c r="B96" s="7" t="n"/>
      <c r="C96" s="7" t="n"/>
      <c r="D96" s="7" t="n"/>
      <c r="E96" s="7" t="n"/>
      <c r="F96" s="7" t="n"/>
      <c r="G96" s="8" t="n"/>
      <c r="H96" s="9" t="n"/>
      <c r="I96" s="8" t="n"/>
      <c r="J96" s="8" t="n"/>
      <c r="K96" s="8" t="n"/>
      <c r="L96" s="10">
        <f>IF(AND(A96="",C96="",F96=""),"",IF(J96&lt;&gt;"","Received",IF(I96="","Not requested",IF(M96&gt;Settings!$B$6,"Overdue","Requested"))))</f>
        <v/>
      </c>
      <c r="M96" s="11">
        <f>IF(OR(I96="",J96&lt;&gt;""),"",Settings!$B$5-I96)</f>
        <v/>
      </c>
      <c r="N96" s="10">
        <f>IF(F96="","",IF(LEFT(F96,11)="Conditional",IF(J96&lt;&gt;"",IF(AND(K96&lt;&gt;"",J96&gt;K96),"Received after payment","OK"),IF(K96&lt;&gt;"","Paid without waiver","Hold payment")),IF(J96&lt;&gt;"","OK",IF(K96&lt;&gt;"","Collect now","After payment"))))</f>
        <v/>
      </c>
      <c r="O96" s="7" t="n"/>
    </row>
    <row r="97">
      <c r="A97" s="7" t="n"/>
      <c r="B97" s="7" t="n"/>
      <c r="C97" s="7" t="n"/>
      <c r="D97" s="7" t="n"/>
      <c r="E97" s="7" t="n"/>
      <c r="F97" s="7" t="n"/>
      <c r="G97" s="8" t="n"/>
      <c r="H97" s="9" t="n"/>
      <c r="I97" s="8" t="n"/>
      <c r="J97" s="8" t="n"/>
      <c r="K97" s="8" t="n"/>
      <c r="L97" s="10">
        <f>IF(AND(A97="",C97="",F97=""),"",IF(J97&lt;&gt;"","Received",IF(I97="","Not requested",IF(M97&gt;Settings!$B$6,"Overdue","Requested"))))</f>
        <v/>
      </c>
      <c r="M97" s="11">
        <f>IF(OR(I97="",J97&lt;&gt;""),"",Settings!$B$5-I97)</f>
        <v/>
      </c>
      <c r="N97" s="10">
        <f>IF(F97="","",IF(LEFT(F97,11)="Conditional",IF(J97&lt;&gt;"",IF(AND(K97&lt;&gt;"",J97&gt;K97),"Received after payment","OK"),IF(K97&lt;&gt;"","Paid without waiver","Hold payment")),IF(J97&lt;&gt;"","OK",IF(K97&lt;&gt;"","Collect now","After payment"))))</f>
        <v/>
      </c>
      <c r="O97" s="7" t="n"/>
    </row>
    <row r="98">
      <c r="A98" s="7" t="n"/>
      <c r="B98" s="7" t="n"/>
      <c r="C98" s="7" t="n"/>
      <c r="D98" s="7" t="n"/>
      <c r="E98" s="7" t="n"/>
      <c r="F98" s="7" t="n"/>
      <c r="G98" s="8" t="n"/>
      <c r="H98" s="9" t="n"/>
      <c r="I98" s="8" t="n"/>
      <c r="J98" s="8" t="n"/>
      <c r="K98" s="8" t="n"/>
      <c r="L98" s="10">
        <f>IF(AND(A98="",C98="",F98=""),"",IF(J98&lt;&gt;"","Received",IF(I98="","Not requested",IF(M98&gt;Settings!$B$6,"Overdue","Requested"))))</f>
        <v/>
      </c>
      <c r="M98" s="11">
        <f>IF(OR(I98="",J98&lt;&gt;""),"",Settings!$B$5-I98)</f>
        <v/>
      </c>
      <c r="N98" s="10">
        <f>IF(F98="","",IF(LEFT(F98,11)="Conditional",IF(J98&lt;&gt;"",IF(AND(K98&lt;&gt;"",J98&gt;K98),"Received after payment","OK"),IF(K98&lt;&gt;"","Paid without waiver","Hold payment")),IF(J98&lt;&gt;"","OK",IF(K98&lt;&gt;"","Collect now","After payment"))))</f>
        <v/>
      </c>
      <c r="O98" s="7" t="n"/>
    </row>
    <row r="99">
      <c r="A99" s="7" t="n"/>
      <c r="B99" s="7" t="n"/>
      <c r="C99" s="7" t="n"/>
      <c r="D99" s="7" t="n"/>
      <c r="E99" s="7" t="n"/>
      <c r="F99" s="7" t="n"/>
      <c r="G99" s="8" t="n"/>
      <c r="H99" s="9" t="n"/>
      <c r="I99" s="8" t="n"/>
      <c r="J99" s="8" t="n"/>
      <c r="K99" s="8" t="n"/>
      <c r="L99" s="10">
        <f>IF(AND(A99="",C99="",F99=""),"",IF(J99&lt;&gt;"","Received",IF(I99="","Not requested",IF(M99&gt;Settings!$B$6,"Overdue","Requested"))))</f>
        <v/>
      </c>
      <c r="M99" s="11">
        <f>IF(OR(I99="",J99&lt;&gt;""),"",Settings!$B$5-I99)</f>
        <v/>
      </c>
      <c r="N99" s="10">
        <f>IF(F99="","",IF(LEFT(F99,11)="Conditional",IF(J99&lt;&gt;"",IF(AND(K99&lt;&gt;"",J99&gt;K99),"Received after payment","OK"),IF(K99&lt;&gt;"","Paid without waiver","Hold payment")),IF(J99&lt;&gt;"","OK",IF(K99&lt;&gt;"","Collect now","After payment"))))</f>
        <v/>
      </c>
      <c r="O99" s="7" t="n"/>
    </row>
    <row r="100">
      <c r="A100" s="7" t="n"/>
      <c r="B100" s="7" t="n"/>
      <c r="C100" s="7" t="n"/>
      <c r="D100" s="7" t="n"/>
      <c r="E100" s="7" t="n"/>
      <c r="F100" s="7" t="n"/>
      <c r="G100" s="8" t="n"/>
      <c r="H100" s="9" t="n"/>
      <c r="I100" s="8" t="n"/>
      <c r="J100" s="8" t="n"/>
      <c r="K100" s="8" t="n"/>
      <c r="L100" s="10">
        <f>IF(AND(A100="",C100="",F100=""),"",IF(J100&lt;&gt;"","Received",IF(I100="","Not requested",IF(M100&gt;Settings!$B$6,"Overdue","Requested"))))</f>
        <v/>
      </c>
      <c r="M100" s="11">
        <f>IF(OR(I100="",J100&lt;&gt;""),"",Settings!$B$5-I100)</f>
        <v/>
      </c>
      <c r="N100" s="10">
        <f>IF(F100="","",IF(LEFT(F100,11)="Conditional",IF(J100&lt;&gt;"",IF(AND(K100&lt;&gt;"",J100&gt;K100),"Received after payment","OK"),IF(K100&lt;&gt;"","Paid without waiver","Hold payment")),IF(J100&lt;&gt;"","OK",IF(K100&lt;&gt;"","Collect now","After payment"))))</f>
        <v/>
      </c>
      <c r="O100" s="7" t="n"/>
    </row>
    <row r="101">
      <c r="A101" s="7" t="n"/>
      <c r="B101" s="7" t="n"/>
      <c r="C101" s="7" t="n"/>
      <c r="D101" s="7" t="n"/>
      <c r="E101" s="7" t="n"/>
      <c r="F101" s="7" t="n"/>
      <c r="G101" s="8" t="n"/>
      <c r="H101" s="9" t="n"/>
      <c r="I101" s="8" t="n"/>
      <c r="J101" s="8" t="n"/>
      <c r="K101" s="8" t="n"/>
      <c r="L101" s="10">
        <f>IF(AND(A101="",C101="",F101=""),"",IF(J101&lt;&gt;"","Received",IF(I101="","Not requested",IF(M101&gt;Settings!$B$6,"Overdue","Requested"))))</f>
        <v/>
      </c>
      <c r="M101" s="11">
        <f>IF(OR(I101="",J101&lt;&gt;""),"",Settings!$B$5-I101)</f>
        <v/>
      </c>
      <c r="N101" s="10">
        <f>IF(F101="","",IF(LEFT(F101,11)="Conditional",IF(J101&lt;&gt;"",IF(AND(K101&lt;&gt;"",J101&gt;K101),"Received after payment","OK"),IF(K101&lt;&gt;"","Paid without waiver","Hold payment")),IF(J101&lt;&gt;"","OK",IF(K101&lt;&gt;"","Collect now","After payment"))))</f>
        <v/>
      </c>
      <c r="O101" s="7" t="n"/>
    </row>
    <row r="102">
      <c r="A102" s="7" t="n"/>
      <c r="B102" s="7" t="n"/>
      <c r="C102" s="7" t="n"/>
      <c r="D102" s="7" t="n"/>
      <c r="E102" s="7" t="n"/>
      <c r="F102" s="7" t="n"/>
      <c r="G102" s="8" t="n"/>
      <c r="H102" s="9" t="n"/>
      <c r="I102" s="8" t="n"/>
      <c r="J102" s="8" t="n"/>
      <c r="K102" s="8" t="n"/>
      <c r="L102" s="10">
        <f>IF(AND(A102="",C102="",F102=""),"",IF(J102&lt;&gt;"","Received",IF(I102="","Not requested",IF(M102&gt;Settings!$B$6,"Overdue","Requested"))))</f>
        <v/>
      </c>
      <c r="M102" s="11">
        <f>IF(OR(I102="",J102&lt;&gt;""),"",Settings!$B$5-I102)</f>
        <v/>
      </c>
      <c r="N102" s="10">
        <f>IF(F102="","",IF(LEFT(F102,11)="Conditional",IF(J102&lt;&gt;"",IF(AND(K102&lt;&gt;"",J102&gt;K102),"Received after payment","OK"),IF(K102&lt;&gt;"","Paid without waiver","Hold payment")),IF(J102&lt;&gt;"","OK",IF(K102&lt;&gt;"","Collect now","After payment"))))</f>
        <v/>
      </c>
      <c r="O102" s="7" t="n"/>
    </row>
    <row r="103">
      <c r="A103" s="7" t="n"/>
      <c r="B103" s="7" t="n"/>
      <c r="C103" s="7" t="n"/>
      <c r="D103" s="7" t="n"/>
      <c r="E103" s="7" t="n"/>
      <c r="F103" s="7" t="n"/>
      <c r="G103" s="8" t="n"/>
      <c r="H103" s="9" t="n"/>
      <c r="I103" s="8" t="n"/>
      <c r="J103" s="8" t="n"/>
      <c r="K103" s="8" t="n"/>
      <c r="L103" s="10">
        <f>IF(AND(A103="",C103="",F103=""),"",IF(J103&lt;&gt;"","Received",IF(I103="","Not requested",IF(M103&gt;Settings!$B$6,"Overdue","Requested"))))</f>
        <v/>
      </c>
      <c r="M103" s="11">
        <f>IF(OR(I103="",J103&lt;&gt;""),"",Settings!$B$5-I103)</f>
        <v/>
      </c>
      <c r="N103" s="10">
        <f>IF(F103="","",IF(LEFT(F103,11)="Conditional",IF(J103&lt;&gt;"",IF(AND(K103&lt;&gt;"",J103&gt;K103),"Received after payment","OK"),IF(K103&lt;&gt;"","Paid without waiver","Hold payment")),IF(J103&lt;&gt;"","OK",IF(K103&lt;&gt;"","Collect now","After payment"))))</f>
        <v/>
      </c>
      <c r="O103" s="7" t="n"/>
    </row>
    <row r="104">
      <c r="A104" s="7" t="n"/>
      <c r="B104" s="7" t="n"/>
      <c r="C104" s="7" t="n"/>
      <c r="D104" s="7" t="n"/>
      <c r="E104" s="7" t="n"/>
      <c r="F104" s="7" t="n"/>
      <c r="G104" s="8" t="n"/>
      <c r="H104" s="9" t="n"/>
      <c r="I104" s="8" t="n"/>
      <c r="J104" s="8" t="n"/>
      <c r="K104" s="8" t="n"/>
      <c r="L104" s="10">
        <f>IF(AND(A104="",C104="",F104=""),"",IF(J104&lt;&gt;"","Received",IF(I104="","Not requested",IF(M104&gt;Settings!$B$6,"Overdue","Requested"))))</f>
        <v/>
      </c>
      <c r="M104" s="11">
        <f>IF(OR(I104="",J104&lt;&gt;""),"",Settings!$B$5-I104)</f>
        <v/>
      </c>
      <c r="N104" s="10">
        <f>IF(F104="","",IF(LEFT(F104,11)="Conditional",IF(J104&lt;&gt;"",IF(AND(K104&lt;&gt;"",J104&gt;K104),"Received after payment","OK"),IF(K104&lt;&gt;"","Paid without waiver","Hold payment")),IF(J104&lt;&gt;"","OK",IF(K104&lt;&gt;"","Collect now","After payment"))))</f>
        <v/>
      </c>
      <c r="O104" s="7" t="n"/>
    </row>
    <row r="105">
      <c r="A105" s="7" t="n"/>
      <c r="B105" s="7" t="n"/>
      <c r="C105" s="7" t="n"/>
      <c r="D105" s="7" t="n"/>
      <c r="E105" s="7" t="n"/>
      <c r="F105" s="7" t="n"/>
      <c r="G105" s="8" t="n"/>
      <c r="H105" s="9" t="n"/>
      <c r="I105" s="8" t="n"/>
      <c r="J105" s="8" t="n"/>
      <c r="K105" s="8" t="n"/>
      <c r="L105" s="10">
        <f>IF(AND(A105="",C105="",F105=""),"",IF(J105&lt;&gt;"","Received",IF(I105="","Not requested",IF(M105&gt;Settings!$B$6,"Overdue","Requested"))))</f>
        <v/>
      </c>
      <c r="M105" s="11">
        <f>IF(OR(I105="",J105&lt;&gt;""),"",Settings!$B$5-I105)</f>
        <v/>
      </c>
      <c r="N105" s="10">
        <f>IF(F105="","",IF(LEFT(F105,11)="Conditional",IF(J105&lt;&gt;"",IF(AND(K105&lt;&gt;"",J105&gt;K105),"Received after payment","OK"),IF(K105&lt;&gt;"","Paid without waiver","Hold payment")),IF(J105&lt;&gt;"","OK",IF(K105&lt;&gt;"","Collect now","After payment"))))</f>
        <v/>
      </c>
      <c r="O105" s="7" t="n"/>
    </row>
    <row r="106">
      <c r="A106" s="7" t="n"/>
      <c r="B106" s="7" t="n"/>
      <c r="C106" s="7" t="n"/>
      <c r="D106" s="7" t="n"/>
      <c r="E106" s="7" t="n"/>
      <c r="F106" s="7" t="n"/>
      <c r="G106" s="8" t="n"/>
      <c r="H106" s="9" t="n"/>
      <c r="I106" s="8" t="n"/>
      <c r="J106" s="8" t="n"/>
      <c r="K106" s="8" t="n"/>
      <c r="L106" s="10">
        <f>IF(AND(A106="",C106="",F106=""),"",IF(J106&lt;&gt;"","Received",IF(I106="","Not requested",IF(M106&gt;Settings!$B$6,"Overdue","Requested"))))</f>
        <v/>
      </c>
      <c r="M106" s="11">
        <f>IF(OR(I106="",J106&lt;&gt;""),"",Settings!$B$5-I106)</f>
        <v/>
      </c>
      <c r="N106" s="10">
        <f>IF(F106="","",IF(LEFT(F106,11)="Conditional",IF(J106&lt;&gt;"",IF(AND(K106&lt;&gt;"",J106&gt;K106),"Received after payment","OK"),IF(K106&lt;&gt;"","Paid without waiver","Hold payment")),IF(J106&lt;&gt;"","OK",IF(K106&lt;&gt;"","Collect now","After payment"))))</f>
        <v/>
      </c>
      <c r="O106" s="7" t="n"/>
    </row>
    <row r="107">
      <c r="A107" s="7" t="n"/>
      <c r="B107" s="7" t="n"/>
      <c r="C107" s="7" t="n"/>
      <c r="D107" s="7" t="n"/>
      <c r="E107" s="7" t="n"/>
      <c r="F107" s="7" t="n"/>
      <c r="G107" s="8" t="n"/>
      <c r="H107" s="9" t="n"/>
      <c r="I107" s="8" t="n"/>
      <c r="J107" s="8" t="n"/>
      <c r="K107" s="8" t="n"/>
      <c r="L107" s="10">
        <f>IF(AND(A107="",C107="",F107=""),"",IF(J107&lt;&gt;"","Received",IF(I107="","Not requested",IF(M107&gt;Settings!$B$6,"Overdue","Requested"))))</f>
        <v/>
      </c>
      <c r="M107" s="11">
        <f>IF(OR(I107="",J107&lt;&gt;""),"",Settings!$B$5-I107)</f>
        <v/>
      </c>
      <c r="N107" s="10">
        <f>IF(F107="","",IF(LEFT(F107,11)="Conditional",IF(J107&lt;&gt;"",IF(AND(K107&lt;&gt;"",J107&gt;K107),"Received after payment","OK"),IF(K107&lt;&gt;"","Paid without waiver","Hold payment")),IF(J107&lt;&gt;"","OK",IF(K107&lt;&gt;"","Collect now","After payment"))))</f>
        <v/>
      </c>
      <c r="O107" s="7" t="n"/>
    </row>
    <row r="108">
      <c r="A108" s="7" t="n"/>
      <c r="B108" s="7" t="n"/>
      <c r="C108" s="7" t="n"/>
      <c r="D108" s="7" t="n"/>
      <c r="E108" s="7" t="n"/>
      <c r="F108" s="7" t="n"/>
      <c r="G108" s="8" t="n"/>
      <c r="H108" s="9" t="n"/>
      <c r="I108" s="8" t="n"/>
      <c r="J108" s="8" t="n"/>
      <c r="K108" s="8" t="n"/>
      <c r="L108" s="10">
        <f>IF(AND(A108="",C108="",F108=""),"",IF(J108&lt;&gt;"","Received",IF(I108="","Not requested",IF(M108&gt;Settings!$B$6,"Overdue","Requested"))))</f>
        <v/>
      </c>
      <c r="M108" s="11">
        <f>IF(OR(I108="",J108&lt;&gt;""),"",Settings!$B$5-I108)</f>
        <v/>
      </c>
      <c r="N108" s="10">
        <f>IF(F108="","",IF(LEFT(F108,11)="Conditional",IF(J108&lt;&gt;"",IF(AND(K108&lt;&gt;"",J108&gt;K108),"Received after payment","OK"),IF(K108&lt;&gt;"","Paid without waiver","Hold payment")),IF(J108&lt;&gt;"","OK",IF(K108&lt;&gt;"","Collect now","After payment"))))</f>
        <v/>
      </c>
      <c r="O108" s="7" t="n"/>
    </row>
    <row r="109">
      <c r="A109" s="7" t="n"/>
      <c r="B109" s="7" t="n"/>
      <c r="C109" s="7" t="n"/>
      <c r="D109" s="7" t="n"/>
      <c r="E109" s="7" t="n"/>
      <c r="F109" s="7" t="n"/>
      <c r="G109" s="8" t="n"/>
      <c r="H109" s="9" t="n"/>
      <c r="I109" s="8" t="n"/>
      <c r="J109" s="8" t="n"/>
      <c r="K109" s="8" t="n"/>
      <c r="L109" s="10">
        <f>IF(AND(A109="",C109="",F109=""),"",IF(J109&lt;&gt;"","Received",IF(I109="","Not requested",IF(M109&gt;Settings!$B$6,"Overdue","Requested"))))</f>
        <v/>
      </c>
      <c r="M109" s="11">
        <f>IF(OR(I109="",J109&lt;&gt;""),"",Settings!$B$5-I109)</f>
        <v/>
      </c>
      <c r="N109" s="10">
        <f>IF(F109="","",IF(LEFT(F109,11)="Conditional",IF(J109&lt;&gt;"",IF(AND(K109&lt;&gt;"",J109&gt;K109),"Received after payment","OK"),IF(K109&lt;&gt;"","Paid without waiver","Hold payment")),IF(J109&lt;&gt;"","OK",IF(K109&lt;&gt;"","Collect now","After payment"))))</f>
        <v/>
      </c>
      <c r="O109" s="7" t="n"/>
    </row>
    <row r="110">
      <c r="A110" s="7" t="n"/>
      <c r="B110" s="7" t="n"/>
      <c r="C110" s="7" t="n"/>
      <c r="D110" s="7" t="n"/>
      <c r="E110" s="7" t="n"/>
      <c r="F110" s="7" t="n"/>
      <c r="G110" s="8" t="n"/>
      <c r="H110" s="9" t="n"/>
      <c r="I110" s="8" t="n"/>
      <c r="J110" s="8" t="n"/>
      <c r="K110" s="8" t="n"/>
      <c r="L110" s="10">
        <f>IF(AND(A110="",C110="",F110=""),"",IF(J110&lt;&gt;"","Received",IF(I110="","Not requested",IF(M110&gt;Settings!$B$6,"Overdue","Requested"))))</f>
        <v/>
      </c>
      <c r="M110" s="11">
        <f>IF(OR(I110="",J110&lt;&gt;""),"",Settings!$B$5-I110)</f>
        <v/>
      </c>
      <c r="N110" s="10">
        <f>IF(F110="","",IF(LEFT(F110,11)="Conditional",IF(J110&lt;&gt;"",IF(AND(K110&lt;&gt;"",J110&gt;K110),"Received after payment","OK"),IF(K110&lt;&gt;"","Paid without waiver","Hold payment")),IF(J110&lt;&gt;"","OK",IF(K110&lt;&gt;"","Collect now","After payment"))))</f>
        <v/>
      </c>
      <c r="O110" s="7" t="n"/>
    </row>
    <row r="111">
      <c r="A111" s="7" t="n"/>
      <c r="B111" s="7" t="n"/>
      <c r="C111" s="7" t="n"/>
      <c r="D111" s="7" t="n"/>
      <c r="E111" s="7" t="n"/>
      <c r="F111" s="7" t="n"/>
      <c r="G111" s="8" t="n"/>
      <c r="H111" s="9" t="n"/>
      <c r="I111" s="8" t="n"/>
      <c r="J111" s="8" t="n"/>
      <c r="K111" s="8" t="n"/>
      <c r="L111" s="10">
        <f>IF(AND(A111="",C111="",F111=""),"",IF(J111&lt;&gt;"","Received",IF(I111="","Not requested",IF(M111&gt;Settings!$B$6,"Overdue","Requested"))))</f>
        <v/>
      </c>
      <c r="M111" s="11">
        <f>IF(OR(I111="",J111&lt;&gt;""),"",Settings!$B$5-I111)</f>
        <v/>
      </c>
      <c r="N111" s="10">
        <f>IF(F111="","",IF(LEFT(F111,11)="Conditional",IF(J111&lt;&gt;"",IF(AND(K111&lt;&gt;"",J111&gt;K111),"Received after payment","OK"),IF(K111&lt;&gt;"","Paid without waiver","Hold payment")),IF(J111&lt;&gt;"","OK",IF(K111&lt;&gt;"","Collect now","After payment"))))</f>
        <v/>
      </c>
      <c r="O111" s="7" t="n"/>
    </row>
    <row r="112">
      <c r="A112" s="7" t="n"/>
      <c r="B112" s="7" t="n"/>
      <c r="C112" s="7" t="n"/>
      <c r="D112" s="7" t="n"/>
      <c r="E112" s="7" t="n"/>
      <c r="F112" s="7" t="n"/>
      <c r="G112" s="8" t="n"/>
      <c r="H112" s="9" t="n"/>
      <c r="I112" s="8" t="n"/>
      <c r="J112" s="8" t="n"/>
      <c r="K112" s="8" t="n"/>
      <c r="L112" s="10">
        <f>IF(AND(A112="",C112="",F112=""),"",IF(J112&lt;&gt;"","Received",IF(I112="","Not requested",IF(M112&gt;Settings!$B$6,"Overdue","Requested"))))</f>
        <v/>
      </c>
      <c r="M112" s="11">
        <f>IF(OR(I112="",J112&lt;&gt;""),"",Settings!$B$5-I112)</f>
        <v/>
      </c>
      <c r="N112" s="10">
        <f>IF(F112="","",IF(LEFT(F112,11)="Conditional",IF(J112&lt;&gt;"",IF(AND(K112&lt;&gt;"",J112&gt;K112),"Received after payment","OK"),IF(K112&lt;&gt;"","Paid without waiver","Hold payment")),IF(J112&lt;&gt;"","OK",IF(K112&lt;&gt;"","Collect now","After payment"))))</f>
        <v/>
      </c>
      <c r="O112" s="7" t="n"/>
    </row>
    <row r="113">
      <c r="A113" s="7" t="n"/>
      <c r="B113" s="7" t="n"/>
      <c r="C113" s="7" t="n"/>
      <c r="D113" s="7" t="n"/>
      <c r="E113" s="7" t="n"/>
      <c r="F113" s="7" t="n"/>
      <c r="G113" s="8" t="n"/>
      <c r="H113" s="9" t="n"/>
      <c r="I113" s="8" t="n"/>
      <c r="J113" s="8" t="n"/>
      <c r="K113" s="8" t="n"/>
      <c r="L113" s="10">
        <f>IF(AND(A113="",C113="",F113=""),"",IF(J113&lt;&gt;"","Received",IF(I113="","Not requested",IF(M113&gt;Settings!$B$6,"Overdue","Requested"))))</f>
        <v/>
      </c>
      <c r="M113" s="11">
        <f>IF(OR(I113="",J113&lt;&gt;""),"",Settings!$B$5-I113)</f>
        <v/>
      </c>
      <c r="N113" s="10">
        <f>IF(F113="","",IF(LEFT(F113,11)="Conditional",IF(J113&lt;&gt;"",IF(AND(K113&lt;&gt;"",J113&gt;K113),"Received after payment","OK"),IF(K113&lt;&gt;"","Paid without waiver","Hold payment")),IF(J113&lt;&gt;"","OK",IF(K113&lt;&gt;"","Collect now","After payment"))))</f>
        <v/>
      </c>
      <c r="O113" s="7" t="n"/>
    </row>
    <row r="114">
      <c r="A114" s="7" t="n"/>
      <c r="B114" s="7" t="n"/>
      <c r="C114" s="7" t="n"/>
      <c r="D114" s="7" t="n"/>
      <c r="E114" s="7" t="n"/>
      <c r="F114" s="7" t="n"/>
      <c r="G114" s="8" t="n"/>
      <c r="H114" s="9" t="n"/>
      <c r="I114" s="8" t="n"/>
      <c r="J114" s="8" t="n"/>
      <c r="K114" s="8" t="n"/>
      <c r="L114" s="10">
        <f>IF(AND(A114="",C114="",F114=""),"",IF(J114&lt;&gt;"","Received",IF(I114="","Not requested",IF(M114&gt;Settings!$B$6,"Overdue","Requested"))))</f>
        <v/>
      </c>
      <c r="M114" s="11">
        <f>IF(OR(I114="",J114&lt;&gt;""),"",Settings!$B$5-I114)</f>
        <v/>
      </c>
      <c r="N114" s="10">
        <f>IF(F114="","",IF(LEFT(F114,11)="Conditional",IF(J114&lt;&gt;"",IF(AND(K114&lt;&gt;"",J114&gt;K114),"Received after payment","OK"),IF(K114&lt;&gt;"","Paid without waiver","Hold payment")),IF(J114&lt;&gt;"","OK",IF(K114&lt;&gt;"","Collect now","After payment"))))</f>
        <v/>
      </c>
      <c r="O114" s="7" t="n"/>
    </row>
    <row r="115">
      <c r="A115" s="7" t="n"/>
      <c r="B115" s="7" t="n"/>
      <c r="C115" s="7" t="n"/>
      <c r="D115" s="7" t="n"/>
      <c r="E115" s="7" t="n"/>
      <c r="F115" s="7" t="n"/>
      <c r="G115" s="8" t="n"/>
      <c r="H115" s="9" t="n"/>
      <c r="I115" s="8" t="n"/>
      <c r="J115" s="8" t="n"/>
      <c r="K115" s="8" t="n"/>
      <c r="L115" s="10">
        <f>IF(AND(A115="",C115="",F115=""),"",IF(J115&lt;&gt;"","Received",IF(I115="","Not requested",IF(M115&gt;Settings!$B$6,"Overdue","Requested"))))</f>
        <v/>
      </c>
      <c r="M115" s="11">
        <f>IF(OR(I115="",J115&lt;&gt;""),"",Settings!$B$5-I115)</f>
        <v/>
      </c>
      <c r="N115" s="10">
        <f>IF(F115="","",IF(LEFT(F115,11)="Conditional",IF(J115&lt;&gt;"",IF(AND(K115&lt;&gt;"",J115&gt;K115),"Received after payment","OK"),IF(K115&lt;&gt;"","Paid without waiver","Hold payment")),IF(J115&lt;&gt;"","OK",IF(K115&lt;&gt;"","Collect now","After payment"))))</f>
        <v/>
      </c>
      <c r="O115" s="7" t="n"/>
    </row>
    <row r="116">
      <c r="A116" s="7" t="n"/>
      <c r="B116" s="7" t="n"/>
      <c r="C116" s="7" t="n"/>
      <c r="D116" s="7" t="n"/>
      <c r="E116" s="7" t="n"/>
      <c r="F116" s="7" t="n"/>
      <c r="G116" s="8" t="n"/>
      <c r="H116" s="9" t="n"/>
      <c r="I116" s="8" t="n"/>
      <c r="J116" s="8" t="n"/>
      <c r="K116" s="8" t="n"/>
      <c r="L116" s="10">
        <f>IF(AND(A116="",C116="",F116=""),"",IF(J116&lt;&gt;"","Received",IF(I116="","Not requested",IF(M116&gt;Settings!$B$6,"Overdue","Requested"))))</f>
        <v/>
      </c>
      <c r="M116" s="11">
        <f>IF(OR(I116="",J116&lt;&gt;""),"",Settings!$B$5-I116)</f>
        <v/>
      </c>
      <c r="N116" s="10">
        <f>IF(F116="","",IF(LEFT(F116,11)="Conditional",IF(J116&lt;&gt;"",IF(AND(K116&lt;&gt;"",J116&gt;K116),"Received after payment","OK"),IF(K116&lt;&gt;"","Paid without waiver","Hold payment")),IF(J116&lt;&gt;"","OK",IF(K116&lt;&gt;"","Collect now","After payment"))))</f>
        <v/>
      </c>
      <c r="O116" s="7" t="n"/>
    </row>
    <row r="117">
      <c r="A117" s="7" t="n"/>
      <c r="B117" s="7" t="n"/>
      <c r="C117" s="7" t="n"/>
      <c r="D117" s="7" t="n"/>
      <c r="E117" s="7" t="n"/>
      <c r="F117" s="7" t="n"/>
      <c r="G117" s="8" t="n"/>
      <c r="H117" s="9" t="n"/>
      <c r="I117" s="8" t="n"/>
      <c r="J117" s="8" t="n"/>
      <c r="K117" s="8" t="n"/>
      <c r="L117" s="10">
        <f>IF(AND(A117="",C117="",F117=""),"",IF(J117&lt;&gt;"","Received",IF(I117="","Not requested",IF(M117&gt;Settings!$B$6,"Overdue","Requested"))))</f>
        <v/>
      </c>
      <c r="M117" s="11">
        <f>IF(OR(I117="",J117&lt;&gt;""),"",Settings!$B$5-I117)</f>
        <v/>
      </c>
      <c r="N117" s="10">
        <f>IF(F117="","",IF(LEFT(F117,11)="Conditional",IF(J117&lt;&gt;"",IF(AND(K117&lt;&gt;"",J117&gt;K117),"Received after payment","OK"),IF(K117&lt;&gt;"","Paid without waiver","Hold payment")),IF(J117&lt;&gt;"","OK",IF(K117&lt;&gt;"","Collect now","After payment"))))</f>
        <v/>
      </c>
      <c r="O117" s="7" t="n"/>
    </row>
    <row r="118">
      <c r="A118" s="7" t="n"/>
      <c r="B118" s="7" t="n"/>
      <c r="C118" s="7" t="n"/>
      <c r="D118" s="7" t="n"/>
      <c r="E118" s="7" t="n"/>
      <c r="F118" s="7" t="n"/>
      <c r="G118" s="8" t="n"/>
      <c r="H118" s="9" t="n"/>
      <c r="I118" s="8" t="n"/>
      <c r="J118" s="8" t="n"/>
      <c r="K118" s="8" t="n"/>
      <c r="L118" s="10">
        <f>IF(AND(A118="",C118="",F118=""),"",IF(J118&lt;&gt;"","Received",IF(I118="","Not requested",IF(M118&gt;Settings!$B$6,"Overdue","Requested"))))</f>
        <v/>
      </c>
      <c r="M118" s="11">
        <f>IF(OR(I118="",J118&lt;&gt;""),"",Settings!$B$5-I118)</f>
        <v/>
      </c>
      <c r="N118" s="10">
        <f>IF(F118="","",IF(LEFT(F118,11)="Conditional",IF(J118&lt;&gt;"",IF(AND(K118&lt;&gt;"",J118&gt;K118),"Received after payment","OK"),IF(K118&lt;&gt;"","Paid without waiver","Hold payment")),IF(J118&lt;&gt;"","OK",IF(K118&lt;&gt;"","Collect now","After payment"))))</f>
        <v/>
      </c>
      <c r="O118" s="7" t="n"/>
    </row>
    <row r="119">
      <c r="A119" s="7" t="n"/>
      <c r="B119" s="7" t="n"/>
      <c r="C119" s="7" t="n"/>
      <c r="D119" s="7" t="n"/>
      <c r="E119" s="7" t="n"/>
      <c r="F119" s="7" t="n"/>
      <c r="G119" s="8" t="n"/>
      <c r="H119" s="9" t="n"/>
      <c r="I119" s="8" t="n"/>
      <c r="J119" s="8" t="n"/>
      <c r="K119" s="8" t="n"/>
      <c r="L119" s="10">
        <f>IF(AND(A119="",C119="",F119=""),"",IF(J119&lt;&gt;"","Received",IF(I119="","Not requested",IF(M119&gt;Settings!$B$6,"Overdue","Requested"))))</f>
        <v/>
      </c>
      <c r="M119" s="11">
        <f>IF(OR(I119="",J119&lt;&gt;""),"",Settings!$B$5-I119)</f>
        <v/>
      </c>
      <c r="N119" s="10">
        <f>IF(F119="","",IF(LEFT(F119,11)="Conditional",IF(J119&lt;&gt;"",IF(AND(K119&lt;&gt;"",J119&gt;K119),"Received after payment","OK"),IF(K119&lt;&gt;"","Paid without waiver","Hold payment")),IF(J119&lt;&gt;"","OK",IF(K119&lt;&gt;"","Collect now","After payment"))))</f>
        <v/>
      </c>
      <c r="O119" s="7" t="n"/>
    </row>
    <row r="120">
      <c r="A120" s="7" t="n"/>
      <c r="B120" s="7" t="n"/>
      <c r="C120" s="7" t="n"/>
      <c r="D120" s="7" t="n"/>
      <c r="E120" s="7" t="n"/>
      <c r="F120" s="7" t="n"/>
      <c r="G120" s="8" t="n"/>
      <c r="H120" s="9" t="n"/>
      <c r="I120" s="8" t="n"/>
      <c r="J120" s="8" t="n"/>
      <c r="K120" s="8" t="n"/>
      <c r="L120" s="10">
        <f>IF(AND(A120="",C120="",F120=""),"",IF(J120&lt;&gt;"","Received",IF(I120="","Not requested",IF(M120&gt;Settings!$B$6,"Overdue","Requested"))))</f>
        <v/>
      </c>
      <c r="M120" s="11">
        <f>IF(OR(I120="",J120&lt;&gt;""),"",Settings!$B$5-I120)</f>
        <v/>
      </c>
      <c r="N120" s="10">
        <f>IF(F120="","",IF(LEFT(F120,11)="Conditional",IF(J120&lt;&gt;"",IF(AND(K120&lt;&gt;"",J120&gt;K120),"Received after payment","OK"),IF(K120&lt;&gt;"","Paid without waiver","Hold payment")),IF(J120&lt;&gt;"","OK",IF(K120&lt;&gt;"","Collect now","After payment"))))</f>
        <v/>
      </c>
      <c r="O120" s="7" t="n"/>
    </row>
    <row r="121">
      <c r="A121" s="7" t="n"/>
      <c r="B121" s="7" t="n"/>
      <c r="C121" s="7" t="n"/>
      <c r="D121" s="7" t="n"/>
      <c r="E121" s="7" t="n"/>
      <c r="F121" s="7" t="n"/>
      <c r="G121" s="8" t="n"/>
      <c r="H121" s="9" t="n"/>
      <c r="I121" s="8" t="n"/>
      <c r="J121" s="8" t="n"/>
      <c r="K121" s="8" t="n"/>
      <c r="L121" s="10">
        <f>IF(AND(A121="",C121="",F121=""),"",IF(J121&lt;&gt;"","Received",IF(I121="","Not requested",IF(M121&gt;Settings!$B$6,"Overdue","Requested"))))</f>
        <v/>
      </c>
      <c r="M121" s="11">
        <f>IF(OR(I121="",J121&lt;&gt;""),"",Settings!$B$5-I121)</f>
        <v/>
      </c>
      <c r="N121" s="10">
        <f>IF(F121="","",IF(LEFT(F121,11)="Conditional",IF(J121&lt;&gt;"",IF(AND(K121&lt;&gt;"",J121&gt;K121),"Received after payment","OK"),IF(K121&lt;&gt;"","Paid without waiver","Hold payment")),IF(J121&lt;&gt;"","OK",IF(K121&lt;&gt;"","Collect now","After payment"))))</f>
        <v/>
      </c>
      <c r="O121" s="7" t="n"/>
    </row>
    <row r="122">
      <c r="A122" s="7" t="n"/>
      <c r="B122" s="7" t="n"/>
      <c r="C122" s="7" t="n"/>
      <c r="D122" s="7" t="n"/>
      <c r="E122" s="7" t="n"/>
      <c r="F122" s="7" t="n"/>
      <c r="G122" s="8" t="n"/>
      <c r="H122" s="9" t="n"/>
      <c r="I122" s="8" t="n"/>
      <c r="J122" s="8" t="n"/>
      <c r="K122" s="8" t="n"/>
      <c r="L122" s="10">
        <f>IF(AND(A122="",C122="",F122=""),"",IF(J122&lt;&gt;"","Received",IF(I122="","Not requested",IF(M122&gt;Settings!$B$6,"Overdue","Requested"))))</f>
        <v/>
      </c>
      <c r="M122" s="11">
        <f>IF(OR(I122="",J122&lt;&gt;""),"",Settings!$B$5-I122)</f>
        <v/>
      </c>
      <c r="N122" s="10">
        <f>IF(F122="","",IF(LEFT(F122,11)="Conditional",IF(J122&lt;&gt;"",IF(AND(K122&lt;&gt;"",J122&gt;K122),"Received after payment","OK"),IF(K122&lt;&gt;"","Paid without waiver","Hold payment")),IF(J122&lt;&gt;"","OK",IF(K122&lt;&gt;"","Collect now","After payment"))))</f>
        <v/>
      </c>
      <c r="O122" s="7" t="n"/>
    </row>
    <row r="123">
      <c r="A123" s="7" t="n"/>
      <c r="B123" s="7" t="n"/>
      <c r="C123" s="7" t="n"/>
      <c r="D123" s="7" t="n"/>
      <c r="E123" s="7" t="n"/>
      <c r="F123" s="7" t="n"/>
      <c r="G123" s="8" t="n"/>
      <c r="H123" s="9" t="n"/>
      <c r="I123" s="8" t="n"/>
      <c r="J123" s="8" t="n"/>
      <c r="K123" s="8" t="n"/>
      <c r="L123" s="10">
        <f>IF(AND(A123="",C123="",F123=""),"",IF(J123&lt;&gt;"","Received",IF(I123="","Not requested",IF(M123&gt;Settings!$B$6,"Overdue","Requested"))))</f>
        <v/>
      </c>
      <c r="M123" s="11">
        <f>IF(OR(I123="",J123&lt;&gt;""),"",Settings!$B$5-I123)</f>
        <v/>
      </c>
      <c r="N123" s="10">
        <f>IF(F123="","",IF(LEFT(F123,11)="Conditional",IF(J123&lt;&gt;"",IF(AND(K123&lt;&gt;"",J123&gt;K123),"Received after payment","OK"),IF(K123&lt;&gt;"","Paid without waiver","Hold payment")),IF(J123&lt;&gt;"","OK",IF(K123&lt;&gt;"","Collect now","After payment"))))</f>
        <v/>
      </c>
      <c r="O123" s="7" t="n"/>
    </row>
    <row r="124">
      <c r="A124" s="7" t="n"/>
      <c r="B124" s="7" t="n"/>
      <c r="C124" s="7" t="n"/>
      <c r="D124" s="7" t="n"/>
      <c r="E124" s="7" t="n"/>
      <c r="F124" s="7" t="n"/>
      <c r="G124" s="8" t="n"/>
      <c r="H124" s="9" t="n"/>
      <c r="I124" s="8" t="n"/>
      <c r="J124" s="8" t="n"/>
      <c r="K124" s="8" t="n"/>
      <c r="L124" s="10">
        <f>IF(AND(A124="",C124="",F124=""),"",IF(J124&lt;&gt;"","Received",IF(I124="","Not requested",IF(M124&gt;Settings!$B$6,"Overdue","Requested"))))</f>
        <v/>
      </c>
      <c r="M124" s="11">
        <f>IF(OR(I124="",J124&lt;&gt;""),"",Settings!$B$5-I124)</f>
        <v/>
      </c>
      <c r="N124" s="10">
        <f>IF(F124="","",IF(LEFT(F124,11)="Conditional",IF(J124&lt;&gt;"",IF(AND(K124&lt;&gt;"",J124&gt;K124),"Received after payment","OK"),IF(K124&lt;&gt;"","Paid without waiver","Hold payment")),IF(J124&lt;&gt;"","OK",IF(K124&lt;&gt;"","Collect now","After payment"))))</f>
        <v/>
      </c>
      <c r="O124" s="7" t="n"/>
    </row>
    <row r="125">
      <c r="A125" s="7" t="n"/>
      <c r="B125" s="7" t="n"/>
      <c r="C125" s="7" t="n"/>
      <c r="D125" s="7" t="n"/>
      <c r="E125" s="7" t="n"/>
      <c r="F125" s="7" t="n"/>
      <c r="G125" s="8" t="n"/>
      <c r="H125" s="9" t="n"/>
      <c r="I125" s="8" t="n"/>
      <c r="J125" s="8" t="n"/>
      <c r="K125" s="8" t="n"/>
      <c r="L125" s="10">
        <f>IF(AND(A125="",C125="",F125=""),"",IF(J125&lt;&gt;"","Received",IF(I125="","Not requested",IF(M125&gt;Settings!$B$6,"Overdue","Requested"))))</f>
        <v/>
      </c>
      <c r="M125" s="11">
        <f>IF(OR(I125="",J125&lt;&gt;""),"",Settings!$B$5-I125)</f>
        <v/>
      </c>
      <c r="N125" s="10">
        <f>IF(F125="","",IF(LEFT(F125,11)="Conditional",IF(J125&lt;&gt;"",IF(AND(K125&lt;&gt;"",J125&gt;K125),"Received after payment","OK"),IF(K125&lt;&gt;"","Paid without waiver","Hold payment")),IF(J125&lt;&gt;"","OK",IF(K125&lt;&gt;"","Collect now","After payment"))))</f>
        <v/>
      </c>
      <c r="O125" s="7" t="n"/>
    </row>
    <row r="126">
      <c r="A126" s="7" t="n"/>
      <c r="B126" s="7" t="n"/>
      <c r="C126" s="7" t="n"/>
      <c r="D126" s="7" t="n"/>
      <c r="E126" s="7" t="n"/>
      <c r="F126" s="7" t="n"/>
      <c r="G126" s="8" t="n"/>
      <c r="H126" s="9" t="n"/>
      <c r="I126" s="8" t="n"/>
      <c r="J126" s="8" t="n"/>
      <c r="K126" s="8" t="n"/>
      <c r="L126" s="10">
        <f>IF(AND(A126="",C126="",F126=""),"",IF(J126&lt;&gt;"","Received",IF(I126="","Not requested",IF(M126&gt;Settings!$B$6,"Overdue","Requested"))))</f>
        <v/>
      </c>
      <c r="M126" s="11">
        <f>IF(OR(I126="",J126&lt;&gt;""),"",Settings!$B$5-I126)</f>
        <v/>
      </c>
      <c r="N126" s="10">
        <f>IF(F126="","",IF(LEFT(F126,11)="Conditional",IF(J126&lt;&gt;"",IF(AND(K126&lt;&gt;"",J126&gt;K126),"Received after payment","OK"),IF(K126&lt;&gt;"","Paid without waiver","Hold payment")),IF(J126&lt;&gt;"","OK",IF(K126&lt;&gt;"","Collect now","After payment"))))</f>
        <v/>
      </c>
      <c r="O126" s="7" t="n"/>
    </row>
    <row r="127">
      <c r="A127" s="7" t="n"/>
      <c r="B127" s="7" t="n"/>
      <c r="C127" s="7" t="n"/>
      <c r="D127" s="7" t="n"/>
      <c r="E127" s="7" t="n"/>
      <c r="F127" s="7" t="n"/>
      <c r="G127" s="8" t="n"/>
      <c r="H127" s="9" t="n"/>
      <c r="I127" s="8" t="n"/>
      <c r="J127" s="8" t="n"/>
      <c r="K127" s="8" t="n"/>
      <c r="L127" s="10">
        <f>IF(AND(A127="",C127="",F127=""),"",IF(J127&lt;&gt;"","Received",IF(I127="","Not requested",IF(M127&gt;Settings!$B$6,"Overdue","Requested"))))</f>
        <v/>
      </c>
      <c r="M127" s="11">
        <f>IF(OR(I127="",J127&lt;&gt;""),"",Settings!$B$5-I127)</f>
        <v/>
      </c>
      <c r="N127" s="10">
        <f>IF(F127="","",IF(LEFT(F127,11)="Conditional",IF(J127&lt;&gt;"",IF(AND(K127&lt;&gt;"",J127&gt;K127),"Received after payment","OK"),IF(K127&lt;&gt;"","Paid without waiver","Hold payment")),IF(J127&lt;&gt;"","OK",IF(K127&lt;&gt;"","Collect now","After payment"))))</f>
        <v/>
      </c>
      <c r="O127" s="7" t="n"/>
    </row>
    <row r="128">
      <c r="A128" s="7" t="n"/>
      <c r="B128" s="7" t="n"/>
      <c r="C128" s="7" t="n"/>
      <c r="D128" s="7" t="n"/>
      <c r="E128" s="7" t="n"/>
      <c r="F128" s="7" t="n"/>
      <c r="G128" s="8" t="n"/>
      <c r="H128" s="9" t="n"/>
      <c r="I128" s="8" t="n"/>
      <c r="J128" s="8" t="n"/>
      <c r="K128" s="8" t="n"/>
      <c r="L128" s="10">
        <f>IF(AND(A128="",C128="",F128=""),"",IF(J128&lt;&gt;"","Received",IF(I128="","Not requested",IF(M128&gt;Settings!$B$6,"Overdue","Requested"))))</f>
        <v/>
      </c>
      <c r="M128" s="11">
        <f>IF(OR(I128="",J128&lt;&gt;""),"",Settings!$B$5-I128)</f>
        <v/>
      </c>
      <c r="N128" s="10">
        <f>IF(F128="","",IF(LEFT(F128,11)="Conditional",IF(J128&lt;&gt;"",IF(AND(K128&lt;&gt;"",J128&gt;K128),"Received after payment","OK"),IF(K128&lt;&gt;"","Paid without waiver","Hold payment")),IF(J128&lt;&gt;"","OK",IF(K128&lt;&gt;"","Collect now","After payment"))))</f>
        <v/>
      </c>
      <c r="O128" s="7" t="n"/>
    </row>
    <row r="129">
      <c r="A129" s="7" t="n"/>
      <c r="B129" s="7" t="n"/>
      <c r="C129" s="7" t="n"/>
      <c r="D129" s="7" t="n"/>
      <c r="E129" s="7" t="n"/>
      <c r="F129" s="7" t="n"/>
      <c r="G129" s="8" t="n"/>
      <c r="H129" s="9" t="n"/>
      <c r="I129" s="8" t="n"/>
      <c r="J129" s="8" t="n"/>
      <c r="K129" s="8" t="n"/>
      <c r="L129" s="10">
        <f>IF(AND(A129="",C129="",F129=""),"",IF(J129&lt;&gt;"","Received",IF(I129="","Not requested",IF(M129&gt;Settings!$B$6,"Overdue","Requested"))))</f>
        <v/>
      </c>
      <c r="M129" s="11">
        <f>IF(OR(I129="",J129&lt;&gt;""),"",Settings!$B$5-I129)</f>
        <v/>
      </c>
      <c r="N129" s="10">
        <f>IF(F129="","",IF(LEFT(F129,11)="Conditional",IF(J129&lt;&gt;"",IF(AND(K129&lt;&gt;"",J129&gt;K129),"Received after payment","OK"),IF(K129&lt;&gt;"","Paid without waiver","Hold payment")),IF(J129&lt;&gt;"","OK",IF(K129&lt;&gt;"","Collect now","After payment"))))</f>
        <v/>
      </c>
      <c r="O129" s="7" t="n"/>
    </row>
    <row r="130">
      <c r="A130" s="7" t="n"/>
      <c r="B130" s="7" t="n"/>
      <c r="C130" s="7" t="n"/>
      <c r="D130" s="7" t="n"/>
      <c r="E130" s="7" t="n"/>
      <c r="F130" s="7" t="n"/>
      <c r="G130" s="8" t="n"/>
      <c r="H130" s="9" t="n"/>
      <c r="I130" s="8" t="n"/>
      <c r="J130" s="8" t="n"/>
      <c r="K130" s="8" t="n"/>
      <c r="L130" s="10">
        <f>IF(AND(A130="",C130="",F130=""),"",IF(J130&lt;&gt;"","Received",IF(I130="","Not requested",IF(M130&gt;Settings!$B$6,"Overdue","Requested"))))</f>
        <v/>
      </c>
      <c r="M130" s="11">
        <f>IF(OR(I130="",J130&lt;&gt;""),"",Settings!$B$5-I130)</f>
        <v/>
      </c>
      <c r="N130" s="10">
        <f>IF(F130="","",IF(LEFT(F130,11)="Conditional",IF(J130&lt;&gt;"",IF(AND(K130&lt;&gt;"",J130&gt;K130),"Received after payment","OK"),IF(K130&lt;&gt;"","Paid without waiver","Hold payment")),IF(J130&lt;&gt;"","OK",IF(K130&lt;&gt;"","Collect now","After payment"))))</f>
        <v/>
      </c>
      <c r="O130" s="7" t="n"/>
    </row>
    <row r="131">
      <c r="A131" s="7" t="n"/>
      <c r="B131" s="7" t="n"/>
      <c r="C131" s="7" t="n"/>
      <c r="D131" s="7" t="n"/>
      <c r="E131" s="7" t="n"/>
      <c r="F131" s="7" t="n"/>
      <c r="G131" s="8" t="n"/>
      <c r="H131" s="9" t="n"/>
      <c r="I131" s="8" t="n"/>
      <c r="J131" s="8" t="n"/>
      <c r="K131" s="8" t="n"/>
      <c r="L131" s="10">
        <f>IF(AND(A131="",C131="",F131=""),"",IF(J131&lt;&gt;"","Received",IF(I131="","Not requested",IF(M131&gt;Settings!$B$6,"Overdue","Requested"))))</f>
        <v/>
      </c>
      <c r="M131" s="11">
        <f>IF(OR(I131="",J131&lt;&gt;""),"",Settings!$B$5-I131)</f>
        <v/>
      </c>
      <c r="N131" s="10">
        <f>IF(F131="","",IF(LEFT(F131,11)="Conditional",IF(J131&lt;&gt;"",IF(AND(K131&lt;&gt;"",J131&gt;K131),"Received after payment","OK"),IF(K131&lt;&gt;"","Paid without waiver","Hold payment")),IF(J131&lt;&gt;"","OK",IF(K131&lt;&gt;"","Collect now","After payment"))))</f>
        <v/>
      </c>
      <c r="O131" s="7" t="n"/>
    </row>
    <row r="132">
      <c r="A132" s="7" t="n"/>
      <c r="B132" s="7" t="n"/>
      <c r="C132" s="7" t="n"/>
      <c r="D132" s="7" t="n"/>
      <c r="E132" s="7" t="n"/>
      <c r="F132" s="7" t="n"/>
      <c r="G132" s="8" t="n"/>
      <c r="H132" s="9" t="n"/>
      <c r="I132" s="8" t="n"/>
      <c r="J132" s="8" t="n"/>
      <c r="K132" s="8" t="n"/>
      <c r="L132" s="10">
        <f>IF(AND(A132="",C132="",F132=""),"",IF(J132&lt;&gt;"","Received",IF(I132="","Not requested",IF(M132&gt;Settings!$B$6,"Overdue","Requested"))))</f>
        <v/>
      </c>
      <c r="M132" s="11">
        <f>IF(OR(I132="",J132&lt;&gt;""),"",Settings!$B$5-I132)</f>
        <v/>
      </c>
      <c r="N132" s="10">
        <f>IF(F132="","",IF(LEFT(F132,11)="Conditional",IF(J132&lt;&gt;"",IF(AND(K132&lt;&gt;"",J132&gt;K132),"Received after payment","OK"),IF(K132&lt;&gt;"","Paid without waiver","Hold payment")),IF(J132&lt;&gt;"","OK",IF(K132&lt;&gt;"","Collect now","After payment"))))</f>
        <v/>
      </c>
      <c r="O132" s="7" t="n"/>
    </row>
    <row r="133">
      <c r="A133" s="7" t="n"/>
      <c r="B133" s="7" t="n"/>
      <c r="C133" s="7" t="n"/>
      <c r="D133" s="7" t="n"/>
      <c r="E133" s="7" t="n"/>
      <c r="F133" s="7" t="n"/>
      <c r="G133" s="8" t="n"/>
      <c r="H133" s="9" t="n"/>
      <c r="I133" s="8" t="n"/>
      <c r="J133" s="8" t="n"/>
      <c r="K133" s="8" t="n"/>
      <c r="L133" s="10">
        <f>IF(AND(A133="",C133="",F133=""),"",IF(J133&lt;&gt;"","Received",IF(I133="","Not requested",IF(M133&gt;Settings!$B$6,"Overdue","Requested"))))</f>
        <v/>
      </c>
      <c r="M133" s="11">
        <f>IF(OR(I133="",J133&lt;&gt;""),"",Settings!$B$5-I133)</f>
        <v/>
      </c>
      <c r="N133" s="10">
        <f>IF(F133="","",IF(LEFT(F133,11)="Conditional",IF(J133&lt;&gt;"",IF(AND(K133&lt;&gt;"",J133&gt;K133),"Received after payment","OK"),IF(K133&lt;&gt;"","Paid without waiver","Hold payment")),IF(J133&lt;&gt;"","OK",IF(K133&lt;&gt;"","Collect now","After payment"))))</f>
        <v/>
      </c>
      <c r="O133" s="7" t="n"/>
    </row>
    <row r="134">
      <c r="A134" s="7" t="n"/>
      <c r="B134" s="7" t="n"/>
      <c r="C134" s="7" t="n"/>
      <c r="D134" s="7" t="n"/>
      <c r="E134" s="7" t="n"/>
      <c r="F134" s="7" t="n"/>
      <c r="G134" s="8" t="n"/>
      <c r="H134" s="9" t="n"/>
      <c r="I134" s="8" t="n"/>
      <c r="J134" s="8" t="n"/>
      <c r="K134" s="8" t="n"/>
      <c r="L134" s="10">
        <f>IF(AND(A134="",C134="",F134=""),"",IF(J134&lt;&gt;"","Received",IF(I134="","Not requested",IF(M134&gt;Settings!$B$6,"Overdue","Requested"))))</f>
        <v/>
      </c>
      <c r="M134" s="11">
        <f>IF(OR(I134="",J134&lt;&gt;""),"",Settings!$B$5-I134)</f>
        <v/>
      </c>
      <c r="N134" s="10">
        <f>IF(F134="","",IF(LEFT(F134,11)="Conditional",IF(J134&lt;&gt;"",IF(AND(K134&lt;&gt;"",J134&gt;K134),"Received after payment","OK"),IF(K134&lt;&gt;"","Paid without waiver","Hold payment")),IF(J134&lt;&gt;"","OK",IF(K134&lt;&gt;"","Collect now","After payment"))))</f>
        <v/>
      </c>
      <c r="O134" s="7" t="n"/>
    </row>
    <row r="135">
      <c r="A135" s="7" t="n"/>
      <c r="B135" s="7" t="n"/>
      <c r="C135" s="7" t="n"/>
      <c r="D135" s="7" t="n"/>
      <c r="E135" s="7" t="n"/>
      <c r="F135" s="7" t="n"/>
      <c r="G135" s="8" t="n"/>
      <c r="H135" s="9" t="n"/>
      <c r="I135" s="8" t="n"/>
      <c r="J135" s="8" t="n"/>
      <c r="K135" s="8" t="n"/>
      <c r="L135" s="10">
        <f>IF(AND(A135="",C135="",F135=""),"",IF(J135&lt;&gt;"","Received",IF(I135="","Not requested",IF(M135&gt;Settings!$B$6,"Overdue","Requested"))))</f>
        <v/>
      </c>
      <c r="M135" s="11">
        <f>IF(OR(I135="",J135&lt;&gt;""),"",Settings!$B$5-I135)</f>
        <v/>
      </c>
      <c r="N135" s="10">
        <f>IF(F135="","",IF(LEFT(F135,11)="Conditional",IF(J135&lt;&gt;"",IF(AND(K135&lt;&gt;"",J135&gt;K135),"Received after payment","OK"),IF(K135&lt;&gt;"","Paid without waiver","Hold payment")),IF(J135&lt;&gt;"","OK",IF(K135&lt;&gt;"","Collect now","After payment"))))</f>
        <v/>
      </c>
      <c r="O135" s="7" t="n"/>
    </row>
    <row r="136">
      <c r="A136" s="7" t="n"/>
      <c r="B136" s="7" t="n"/>
      <c r="C136" s="7" t="n"/>
      <c r="D136" s="7" t="n"/>
      <c r="E136" s="7" t="n"/>
      <c r="F136" s="7" t="n"/>
      <c r="G136" s="8" t="n"/>
      <c r="H136" s="9" t="n"/>
      <c r="I136" s="8" t="n"/>
      <c r="J136" s="8" t="n"/>
      <c r="K136" s="8" t="n"/>
      <c r="L136" s="10">
        <f>IF(AND(A136="",C136="",F136=""),"",IF(J136&lt;&gt;"","Received",IF(I136="","Not requested",IF(M136&gt;Settings!$B$6,"Overdue","Requested"))))</f>
        <v/>
      </c>
      <c r="M136" s="11">
        <f>IF(OR(I136="",J136&lt;&gt;""),"",Settings!$B$5-I136)</f>
        <v/>
      </c>
      <c r="N136" s="10">
        <f>IF(F136="","",IF(LEFT(F136,11)="Conditional",IF(J136&lt;&gt;"",IF(AND(K136&lt;&gt;"",J136&gt;K136),"Received after payment","OK"),IF(K136&lt;&gt;"","Paid without waiver","Hold payment")),IF(J136&lt;&gt;"","OK",IF(K136&lt;&gt;"","Collect now","After payment"))))</f>
        <v/>
      </c>
      <c r="O136" s="7" t="n"/>
    </row>
    <row r="137">
      <c r="A137" s="7" t="n"/>
      <c r="B137" s="7" t="n"/>
      <c r="C137" s="7" t="n"/>
      <c r="D137" s="7" t="n"/>
      <c r="E137" s="7" t="n"/>
      <c r="F137" s="7" t="n"/>
      <c r="G137" s="8" t="n"/>
      <c r="H137" s="9" t="n"/>
      <c r="I137" s="8" t="n"/>
      <c r="J137" s="8" t="n"/>
      <c r="K137" s="8" t="n"/>
      <c r="L137" s="10">
        <f>IF(AND(A137="",C137="",F137=""),"",IF(J137&lt;&gt;"","Received",IF(I137="","Not requested",IF(M137&gt;Settings!$B$6,"Overdue","Requested"))))</f>
        <v/>
      </c>
      <c r="M137" s="11">
        <f>IF(OR(I137="",J137&lt;&gt;""),"",Settings!$B$5-I137)</f>
        <v/>
      </c>
      <c r="N137" s="10">
        <f>IF(F137="","",IF(LEFT(F137,11)="Conditional",IF(J137&lt;&gt;"",IF(AND(K137&lt;&gt;"",J137&gt;K137),"Received after payment","OK"),IF(K137&lt;&gt;"","Paid without waiver","Hold payment")),IF(J137&lt;&gt;"","OK",IF(K137&lt;&gt;"","Collect now","After payment"))))</f>
        <v/>
      </c>
      <c r="O137" s="7" t="n"/>
    </row>
    <row r="138">
      <c r="A138" s="7" t="n"/>
      <c r="B138" s="7" t="n"/>
      <c r="C138" s="7" t="n"/>
      <c r="D138" s="7" t="n"/>
      <c r="E138" s="7" t="n"/>
      <c r="F138" s="7" t="n"/>
      <c r="G138" s="8" t="n"/>
      <c r="H138" s="9" t="n"/>
      <c r="I138" s="8" t="n"/>
      <c r="J138" s="8" t="n"/>
      <c r="K138" s="8" t="n"/>
      <c r="L138" s="10">
        <f>IF(AND(A138="",C138="",F138=""),"",IF(J138&lt;&gt;"","Received",IF(I138="","Not requested",IF(M138&gt;Settings!$B$6,"Overdue","Requested"))))</f>
        <v/>
      </c>
      <c r="M138" s="11">
        <f>IF(OR(I138="",J138&lt;&gt;""),"",Settings!$B$5-I138)</f>
        <v/>
      </c>
      <c r="N138" s="10">
        <f>IF(F138="","",IF(LEFT(F138,11)="Conditional",IF(J138&lt;&gt;"",IF(AND(K138&lt;&gt;"",J138&gt;K138),"Received after payment","OK"),IF(K138&lt;&gt;"","Paid without waiver","Hold payment")),IF(J138&lt;&gt;"","OK",IF(K138&lt;&gt;"","Collect now","After payment"))))</f>
        <v/>
      </c>
      <c r="O138" s="7" t="n"/>
    </row>
    <row r="139">
      <c r="A139" s="7" t="n"/>
      <c r="B139" s="7" t="n"/>
      <c r="C139" s="7" t="n"/>
      <c r="D139" s="7" t="n"/>
      <c r="E139" s="7" t="n"/>
      <c r="F139" s="7" t="n"/>
      <c r="G139" s="8" t="n"/>
      <c r="H139" s="9" t="n"/>
      <c r="I139" s="8" t="n"/>
      <c r="J139" s="8" t="n"/>
      <c r="K139" s="8" t="n"/>
      <c r="L139" s="10">
        <f>IF(AND(A139="",C139="",F139=""),"",IF(J139&lt;&gt;"","Received",IF(I139="","Not requested",IF(M139&gt;Settings!$B$6,"Overdue","Requested"))))</f>
        <v/>
      </c>
      <c r="M139" s="11">
        <f>IF(OR(I139="",J139&lt;&gt;""),"",Settings!$B$5-I139)</f>
        <v/>
      </c>
      <c r="N139" s="10">
        <f>IF(F139="","",IF(LEFT(F139,11)="Conditional",IF(J139&lt;&gt;"",IF(AND(K139&lt;&gt;"",J139&gt;K139),"Received after payment","OK"),IF(K139&lt;&gt;"","Paid without waiver","Hold payment")),IF(J139&lt;&gt;"","OK",IF(K139&lt;&gt;"","Collect now","After payment"))))</f>
        <v/>
      </c>
      <c r="O139" s="7" t="n"/>
    </row>
    <row r="140">
      <c r="A140" s="7" t="n"/>
      <c r="B140" s="7" t="n"/>
      <c r="C140" s="7" t="n"/>
      <c r="D140" s="7" t="n"/>
      <c r="E140" s="7" t="n"/>
      <c r="F140" s="7" t="n"/>
      <c r="G140" s="8" t="n"/>
      <c r="H140" s="9" t="n"/>
      <c r="I140" s="8" t="n"/>
      <c r="J140" s="8" t="n"/>
      <c r="K140" s="8" t="n"/>
      <c r="L140" s="10">
        <f>IF(AND(A140="",C140="",F140=""),"",IF(J140&lt;&gt;"","Received",IF(I140="","Not requested",IF(M140&gt;Settings!$B$6,"Overdue","Requested"))))</f>
        <v/>
      </c>
      <c r="M140" s="11">
        <f>IF(OR(I140="",J140&lt;&gt;""),"",Settings!$B$5-I140)</f>
        <v/>
      </c>
      <c r="N140" s="10">
        <f>IF(F140="","",IF(LEFT(F140,11)="Conditional",IF(J140&lt;&gt;"",IF(AND(K140&lt;&gt;"",J140&gt;K140),"Received after payment","OK"),IF(K140&lt;&gt;"","Paid without waiver","Hold payment")),IF(J140&lt;&gt;"","OK",IF(K140&lt;&gt;"","Collect now","After payment"))))</f>
        <v/>
      </c>
      <c r="O140" s="7" t="n"/>
    </row>
    <row r="141">
      <c r="A141" s="7" t="n"/>
      <c r="B141" s="7" t="n"/>
      <c r="C141" s="7" t="n"/>
      <c r="D141" s="7" t="n"/>
      <c r="E141" s="7" t="n"/>
      <c r="F141" s="7" t="n"/>
      <c r="G141" s="8" t="n"/>
      <c r="H141" s="9" t="n"/>
      <c r="I141" s="8" t="n"/>
      <c r="J141" s="8" t="n"/>
      <c r="K141" s="8" t="n"/>
      <c r="L141" s="10">
        <f>IF(AND(A141="",C141="",F141=""),"",IF(J141&lt;&gt;"","Received",IF(I141="","Not requested",IF(M141&gt;Settings!$B$6,"Overdue","Requested"))))</f>
        <v/>
      </c>
      <c r="M141" s="11">
        <f>IF(OR(I141="",J141&lt;&gt;""),"",Settings!$B$5-I141)</f>
        <v/>
      </c>
      <c r="N141" s="10">
        <f>IF(F141="","",IF(LEFT(F141,11)="Conditional",IF(J141&lt;&gt;"",IF(AND(K141&lt;&gt;"",J141&gt;K141),"Received after payment","OK"),IF(K141&lt;&gt;"","Paid without waiver","Hold payment")),IF(J141&lt;&gt;"","OK",IF(K141&lt;&gt;"","Collect now","After payment"))))</f>
        <v/>
      </c>
      <c r="O141" s="7" t="n"/>
    </row>
    <row r="142">
      <c r="A142" s="7" t="n"/>
      <c r="B142" s="7" t="n"/>
      <c r="C142" s="7" t="n"/>
      <c r="D142" s="7" t="n"/>
      <c r="E142" s="7" t="n"/>
      <c r="F142" s="7" t="n"/>
      <c r="G142" s="8" t="n"/>
      <c r="H142" s="9" t="n"/>
      <c r="I142" s="8" t="n"/>
      <c r="J142" s="8" t="n"/>
      <c r="K142" s="8" t="n"/>
      <c r="L142" s="10">
        <f>IF(AND(A142="",C142="",F142=""),"",IF(J142&lt;&gt;"","Received",IF(I142="","Not requested",IF(M142&gt;Settings!$B$6,"Overdue","Requested"))))</f>
        <v/>
      </c>
      <c r="M142" s="11">
        <f>IF(OR(I142="",J142&lt;&gt;""),"",Settings!$B$5-I142)</f>
        <v/>
      </c>
      <c r="N142" s="10">
        <f>IF(F142="","",IF(LEFT(F142,11)="Conditional",IF(J142&lt;&gt;"",IF(AND(K142&lt;&gt;"",J142&gt;K142),"Received after payment","OK"),IF(K142&lt;&gt;"","Paid without waiver","Hold payment")),IF(J142&lt;&gt;"","OK",IF(K142&lt;&gt;"","Collect now","After payment"))))</f>
        <v/>
      </c>
      <c r="O142" s="7" t="n"/>
    </row>
    <row r="143">
      <c r="A143" s="7" t="n"/>
      <c r="B143" s="7" t="n"/>
      <c r="C143" s="7" t="n"/>
      <c r="D143" s="7" t="n"/>
      <c r="E143" s="7" t="n"/>
      <c r="F143" s="7" t="n"/>
      <c r="G143" s="8" t="n"/>
      <c r="H143" s="9" t="n"/>
      <c r="I143" s="8" t="n"/>
      <c r="J143" s="8" t="n"/>
      <c r="K143" s="8" t="n"/>
      <c r="L143" s="10">
        <f>IF(AND(A143="",C143="",F143=""),"",IF(J143&lt;&gt;"","Received",IF(I143="","Not requested",IF(M143&gt;Settings!$B$6,"Overdue","Requested"))))</f>
        <v/>
      </c>
      <c r="M143" s="11">
        <f>IF(OR(I143="",J143&lt;&gt;""),"",Settings!$B$5-I143)</f>
        <v/>
      </c>
      <c r="N143" s="10">
        <f>IF(F143="","",IF(LEFT(F143,11)="Conditional",IF(J143&lt;&gt;"",IF(AND(K143&lt;&gt;"",J143&gt;K143),"Received after payment","OK"),IF(K143&lt;&gt;"","Paid without waiver","Hold payment")),IF(J143&lt;&gt;"","OK",IF(K143&lt;&gt;"","Collect now","After payment"))))</f>
        <v/>
      </c>
      <c r="O143" s="7" t="n"/>
    </row>
    <row r="144">
      <c r="A144" s="7" t="n"/>
      <c r="B144" s="7" t="n"/>
      <c r="C144" s="7" t="n"/>
      <c r="D144" s="7" t="n"/>
      <c r="E144" s="7" t="n"/>
      <c r="F144" s="7" t="n"/>
      <c r="G144" s="8" t="n"/>
      <c r="H144" s="9" t="n"/>
      <c r="I144" s="8" t="n"/>
      <c r="J144" s="8" t="n"/>
      <c r="K144" s="8" t="n"/>
      <c r="L144" s="10">
        <f>IF(AND(A144="",C144="",F144=""),"",IF(J144&lt;&gt;"","Received",IF(I144="","Not requested",IF(M144&gt;Settings!$B$6,"Overdue","Requested"))))</f>
        <v/>
      </c>
      <c r="M144" s="11">
        <f>IF(OR(I144="",J144&lt;&gt;""),"",Settings!$B$5-I144)</f>
        <v/>
      </c>
      <c r="N144" s="10">
        <f>IF(F144="","",IF(LEFT(F144,11)="Conditional",IF(J144&lt;&gt;"",IF(AND(K144&lt;&gt;"",J144&gt;K144),"Received after payment","OK"),IF(K144&lt;&gt;"","Paid without waiver","Hold payment")),IF(J144&lt;&gt;"","OK",IF(K144&lt;&gt;"","Collect now","After payment"))))</f>
        <v/>
      </c>
      <c r="O144" s="7" t="n"/>
    </row>
    <row r="145">
      <c r="A145" s="7" t="n"/>
      <c r="B145" s="7" t="n"/>
      <c r="C145" s="7" t="n"/>
      <c r="D145" s="7" t="n"/>
      <c r="E145" s="7" t="n"/>
      <c r="F145" s="7" t="n"/>
      <c r="G145" s="8" t="n"/>
      <c r="H145" s="9" t="n"/>
      <c r="I145" s="8" t="n"/>
      <c r="J145" s="8" t="n"/>
      <c r="K145" s="8" t="n"/>
      <c r="L145" s="10">
        <f>IF(AND(A145="",C145="",F145=""),"",IF(J145&lt;&gt;"","Received",IF(I145="","Not requested",IF(M145&gt;Settings!$B$6,"Overdue","Requested"))))</f>
        <v/>
      </c>
      <c r="M145" s="11">
        <f>IF(OR(I145="",J145&lt;&gt;""),"",Settings!$B$5-I145)</f>
        <v/>
      </c>
      <c r="N145" s="10">
        <f>IF(F145="","",IF(LEFT(F145,11)="Conditional",IF(J145&lt;&gt;"",IF(AND(K145&lt;&gt;"",J145&gt;K145),"Received after payment","OK"),IF(K145&lt;&gt;"","Paid without waiver","Hold payment")),IF(J145&lt;&gt;"","OK",IF(K145&lt;&gt;"","Collect now","After payment"))))</f>
        <v/>
      </c>
      <c r="O145" s="7" t="n"/>
    </row>
    <row r="146">
      <c r="A146" s="7" t="n"/>
      <c r="B146" s="7" t="n"/>
      <c r="C146" s="7" t="n"/>
      <c r="D146" s="7" t="n"/>
      <c r="E146" s="7" t="n"/>
      <c r="F146" s="7" t="n"/>
      <c r="G146" s="8" t="n"/>
      <c r="H146" s="9" t="n"/>
      <c r="I146" s="8" t="n"/>
      <c r="J146" s="8" t="n"/>
      <c r="K146" s="8" t="n"/>
      <c r="L146" s="10">
        <f>IF(AND(A146="",C146="",F146=""),"",IF(J146&lt;&gt;"","Received",IF(I146="","Not requested",IF(M146&gt;Settings!$B$6,"Overdue","Requested"))))</f>
        <v/>
      </c>
      <c r="M146" s="11">
        <f>IF(OR(I146="",J146&lt;&gt;""),"",Settings!$B$5-I146)</f>
        <v/>
      </c>
      <c r="N146" s="10">
        <f>IF(F146="","",IF(LEFT(F146,11)="Conditional",IF(J146&lt;&gt;"",IF(AND(K146&lt;&gt;"",J146&gt;K146),"Received after payment","OK"),IF(K146&lt;&gt;"","Paid without waiver","Hold payment")),IF(J146&lt;&gt;"","OK",IF(K146&lt;&gt;"","Collect now","After payment"))))</f>
        <v/>
      </c>
      <c r="O146" s="7" t="n"/>
    </row>
    <row r="147">
      <c r="A147" s="7" t="n"/>
      <c r="B147" s="7" t="n"/>
      <c r="C147" s="7" t="n"/>
      <c r="D147" s="7" t="n"/>
      <c r="E147" s="7" t="n"/>
      <c r="F147" s="7" t="n"/>
      <c r="G147" s="8" t="n"/>
      <c r="H147" s="9" t="n"/>
      <c r="I147" s="8" t="n"/>
      <c r="J147" s="8" t="n"/>
      <c r="K147" s="8" t="n"/>
      <c r="L147" s="10">
        <f>IF(AND(A147="",C147="",F147=""),"",IF(J147&lt;&gt;"","Received",IF(I147="","Not requested",IF(M147&gt;Settings!$B$6,"Overdue","Requested"))))</f>
        <v/>
      </c>
      <c r="M147" s="11">
        <f>IF(OR(I147="",J147&lt;&gt;""),"",Settings!$B$5-I147)</f>
        <v/>
      </c>
      <c r="N147" s="10">
        <f>IF(F147="","",IF(LEFT(F147,11)="Conditional",IF(J147&lt;&gt;"",IF(AND(K147&lt;&gt;"",J147&gt;K147),"Received after payment","OK"),IF(K147&lt;&gt;"","Paid without waiver","Hold payment")),IF(J147&lt;&gt;"","OK",IF(K147&lt;&gt;"","Collect now","After payment"))))</f>
        <v/>
      </c>
      <c r="O147" s="7" t="n"/>
    </row>
    <row r="148">
      <c r="A148" s="7" t="n"/>
      <c r="B148" s="7" t="n"/>
      <c r="C148" s="7" t="n"/>
      <c r="D148" s="7" t="n"/>
      <c r="E148" s="7" t="n"/>
      <c r="F148" s="7" t="n"/>
      <c r="G148" s="8" t="n"/>
      <c r="H148" s="9" t="n"/>
      <c r="I148" s="8" t="n"/>
      <c r="J148" s="8" t="n"/>
      <c r="K148" s="8" t="n"/>
      <c r="L148" s="10">
        <f>IF(AND(A148="",C148="",F148=""),"",IF(J148&lt;&gt;"","Received",IF(I148="","Not requested",IF(M148&gt;Settings!$B$6,"Overdue","Requested"))))</f>
        <v/>
      </c>
      <c r="M148" s="11">
        <f>IF(OR(I148="",J148&lt;&gt;""),"",Settings!$B$5-I148)</f>
        <v/>
      </c>
      <c r="N148" s="10">
        <f>IF(F148="","",IF(LEFT(F148,11)="Conditional",IF(J148&lt;&gt;"",IF(AND(K148&lt;&gt;"",J148&gt;K148),"Received after payment","OK"),IF(K148&lt;&gt;"","Paid without waiver","Hold payment")),IF(J148&lt;&gt;"","OK",IF(K148&lt;&gt;"","Collect now","After payment"))))</f>
        <v/>
      </c>
      <c r="O148" s="7" t="n"/>
    </row>
    <row r="149">
      <c r="A149" s="7" t="n"/>
      <c r="B149" s="7" t="n"/>
      <c r="C149" s="7" t="n"/>
      <c r="D149" s="7" t="n"/>
      <c r="E149" s="7" t="n"/>
      <c r="F149" s="7" t="n"/>
      <c r="G149" s="8" t="n"/>
      <c r="H149" s="9" t="n"/>
      <c r="I149" s="8" t="n"/>
      <c r="J149" s="8" t="n"/>
      <c r="K149" s="8" t="n"/>
      <c r="L149" s="10">
        <f>IF(AND(A149="",C149="",F149=""),"",IF(J149&lt;&gt;"","Received",IF(I149="","Not requested",IF(M149&gt;Settings!$B$6,"Overdue","Requested"))))</f>
        <v/>
      </c>
      <c r="M149" s="11">
        <f>IF(OR(I149="",J149&lt;&gt;""),"",Settings!$B$5-I149)</f>
        <v/>
      </c>
      <c r="N149" s="10">
        <f>IF(F149="","",IF(LEFT(F149,11)="Conditional",IF(J149&lt;&gt;"",IF(AND(K149&lt;&gt;"",J149&gt;K149),"Received after payment","OK"),IF(K149&lt;&gt;"","Paid without waiver","Hold payment")),IF(J149&lt;&gt;"","OK",IF(K149&lt;&gt;"","Collect now","After payment"))))</f>
        <v/>
      </c>
      <c r="O149" s="7" t="n"/>
    </row>
    <row r="150">
      <c r="A150" s="7" t="n"/>
      <c r="B150" s="7" t="n"/>
      <c r="C150" s="7" t="n"/>
      <c r="D150" s="7" t="n"/>
      <c r="E150" s="7" t="n"/>
      <c r="F150" s="7" t="n"/>
      <c r="G150" s="8" t="n"/>
      <c r="H150" s="9" t="n"/>
      <c r="I150" s="8" t="n"/>
      <c r="J150" s="8" t="n"/>
      <c r="K150" s="8" t="n"/>
      <c r="L150" s="10">
        <f>IF(AND(A150="",C150="",F150=""),"",IF(J150&lt;&gt;"","Received",IF(I150="","Not requested",IF(M150&gt;Settings!$B$6,"Overdue","Requested"))))</f>
        <v/>
      </c>
      <c r="M150" s="11">
        <f>IF(OR(I150="",J150&lt;&gt;""),"",Settings!$B$5-I150)</f>
        <v/>
      </c>
      <c r="N150" s="10">
        <f>IF(F150="","",IF(LEFT(F150,11)="Conditional",IF(J150&lt;&gt;"",IF(AND(K150&lt;&gt;"",J150&gt;K150),"Received after payment","OK"),IF(K150&lt;&gt;"","Paid without waiver","Hold payment")),IF(J150&lt;&gt;"","OK",IF(K150&lt;&gt;"","Collect now","After payment"))))</f>
        <v/>
      </c>
      <c r="O150" s="7" t="n"/>
    </row>
    <row r="151">
      <c r="A151" s="7" t="n"/>
      <c r="B151" s="7" t="n"/>
      <c r="C151" s="7" t="n"/>
      <c r="D151" s="7" t="n"/>
      <c r="E151" s="7" t="n"/>
      <c r="F151" s="7" t="n"/>
      <c r="G151" s="8" t="n"/>
      <c r="H151" s="9" t="n"/>
      <c r="I151" s="8" t="n"/>
      <c r="J151" s="8" t="n"/>
      <c r="K151" s="8" t="n"/>
      <c r="L151" s="10">
        <f>IF(AND(A151="",C151="",F151=""),"",IF(J151&lt;&gt;"","Received",IF(I151="","Not requested",IF(M151&gt;Settings!$B$6,"Overdue","Requested"))))</f>
        <v/>
      </c>
      <c r="M151" s="11">
        <f>IF(OR(I151="",J151&lt;&gt;""),"",Settings!$B$5-I151)</f>
        <v/>
      </c>
      <c r="N151" s="10">
        <f>IF(F151="","",IF(LEFT(F151,11)="Conditional",IF(J151&lt;&gt;"",IF(AND(K151&lt;&gt;"",J151&gt;K151),"Received after payment","OK"),IF(K151&lt;&gt;"","Paid without waiver","Hold payment")),IF(J151&lt;&gt;"","OK",IF(K151&lt;&gt;"","Collect now","After payment"))))</f>
        <v/>
      </c>
      <c r="O151" s="7" t="n"/>
    </row>
    <row r="152">
      <c r="A152" s="7" t="n"/>
      <c r="B152" s="7" t="n"/>
      <c r="C152" s="7" t="n"/>
      <c r="D152" s="7" t="n"/>
      <c r="E152" s="7" t="n"/>
      <c r="F152" s="7" t="n"/>
      <c r="G152" s="8" t="n"/>
      <c r="H152" s="9" t="n"/>
      <c r="I152" s="8" t="n"/>
      <c r="J152" s="8" t="n"/>
      <c r="K152" s="8" t="n"/>
      <c r="L152" s="10">
        <f>IF(AND(A152="",C152="",F152=""),"",IF(J152&lt;&gt;"","Received",IF(I152="","Not requested",IF(M152&gt;Settings!$B$6,"Overdue","Requested"))))</f>
        <v/>
      </c>
      <c r="M152" s="11">
        <f>IF(OR(I152="",J152&lt;&gt;""),"",Settings!$B$5-I152)</f>
        <v/>
      </c>
      <c r="N152" s="10">
        <f>IF(F152="","",IF(LEFT(F152,11)="Conditional",IF(J152&lt;&gt;"",IF(AND(K152&lt;&gt;"",J152&gt;K152),"Received after payment","OK"),IF(K152&lt;&gt;"","Paid without waiver","Hold payment")),IF(J152&lt;&gt;"","OK",IF(K152&lt;&gt;"","Collect now","After payment"))))</f>
        <v/>
      </c>
      <c r="O152" s="7" t="n"/>
    </row>
    <row r="153">
      <c r="A153" s="7" t="n"/>
      <c r="B153" s="7" t="n"/>
      <c r="C153" s="7" t="n"/>
      <c r="D153" s="7" t="n"/>
      <c r="E153" s="7" t="n"/>
      <c r="F153" s="7" t="n"/>
      <c r="G153" s="8" t="n"/>
      <c r="H153" s="9" t="n"/>
      <c r="I153" s="8" t="n"/>
      <c r="J153" s="8" t="n"/>
      <c r="K153" s="8" t="n"/>
      <c r="L153" s="10">
        <f>IF(AND(A153="",C153="",F153=""),"",IF(J153&lt;&gt;"","Received",IF(I153="","Not requested",IF(M153&gt;Settings!$B$6,"Overdue","Requested"))))</f>
        <v/>
      </c>
      <c r="M153" s="11">
        <f>IF(OR(I153="",J153&lt;&gt;""),"",Settings!$B$5-I153)</f>
        <v/>
      </c>
      <c r="N153" s="10">
        <f>IF(F153="","",IF(LEFT(F153,11)="Conditional",IF(J153&lt;&gt;"",IF(AND(K153&lt;&gt;"",J153&gt;K153),"Received after payment","OK"),IF(K153&lt;&gt;"","Paid without waiver","Hold payment")),IF(J153&lt;&gt;"","OK",IF(K153&lt;&gt;"","Collect now","After payment"))))</f>
        <v/>
      </c>
      <c r="O153" s="7" t="n"/>
    </row>
    <row r="154">
      <c r="A154" s="7" t="n"/>
      <c r="B154" s="7" t="n"/>
      <c r="C154" s="7" t="n"/>
      <c r="D154" s="7" t="n"/>
      <c r="E154" s="7" t="n"/>
      <c r="F154" s="7" t="n"/>
      <c r="G154" s="8" t="n"/>
      <c r="H154" s="9" t="n"/>
      <c r="I154" s="8" t="n"/>
      <c r="J154" s="8" t="n"/>
      <c r="K154" s="8" t="n"/>
      <c r="L154" s="10">
        <f>IF(AND(A154="",C154="",F154=""),"",IF(J154&lt;&gt;"","Received",IF(I154="","Not requested",IF(M154&gt;Settings!$B$6,"Overdue","Requested"))))</f>
        <v/>
      </c>
      <c r="M154" s="11">
        <f>IF(OR(I154="",J154&lt;&gt;""),"",Settings!$B$5-I154)</f>
        <v/>
      </c>
      <c r="N154" s="10">
        <f>IF(F154="","",IF(LEFT(F154,11)="Conditional",IF(J154&lt;&gt;"",IF(AND(K154&lt;&gt;"",J154&gt;K154),"Received after payment","OK"),IF(K154&lt;&gt;"","Paid without waiver","Hold payment")),IF(J154&lt;&gt;"","OK",IF(K154&lt;&gt;"","Collect now","After payment"))))</f>
        <v/>
      </c>
      <c r="O154" s="7" t="n"/>
    </row>
    <row r="155">
      <c r="A155" s="7" t="n"/>
      <c r="B155" s="7" t="n"/>
      <c r="C155" s="7" t="n"/>
      <c r="D155" s="7" t="n"/>
      <c r="E155" s="7" t="n"/>
      <c r="F155" s="7" t="n"/>
      <c r="G155" s="8" t="n"/>
      <c r="H155" s="9" t="n"/>
      <c r="I155" s="8" t="n"/>
      <c r="J155" s="8" t="n"/>
      <c r="K155" s="8" t="n"/>
      <c r="L155" s="10">
        <f>IF(AND(A155="",C155="",F155=""),"",IF(J155&lt;&gt;"","Received",IF(I155="","Not requested",IF(M155&gt;Settings!$B$6,"Overdue","Requested"))))</f>
        <v/>
      </c>
      <c r="M155" s="11">
        <f>IF(OR(I155="",J155&lt;&gt;""),"",Settings!$B$5-I155)</f>
        <v/>
      </c>
      <c r="N155" s="10">
        <f>IF(F155="","",IF(LEFT(F155,11)="Conditional",IF(J155&lt;&gt;"",IF(AND(K155&lt;&gt;"",J155&gt;K155),"Received after payment","OK"),IF(K155&lt;&gt;"","Paid without waiver","Hold payment")),IF(J155&lt;&gt;"","OK",IF(K155&lt;&gt;"","Collect now","After payment"))))</f>
        <v/>
      </c>
      <c r="O155" s="7" t="n"/>
    </row>
    <row r="156">
      <c r="A156" s="7" t="n"/>
      <c r="B156" s="7" t="n"/>
      <c r="C156" s="7" t="n"/>
      <c r="D156" s="7" t="n"/>
      <c r="E156" s="7" t="n"/>
      <c r="F156" s="7" t="n"/>
      <c r="G156" s="8" t="n"/>
      <c r="H156" s="9" t="n"/>
      <c r="I156" s="8" t="n"/>
      <c r="J156" s="8" t="n"/>
      <c r="K156" s="8" t="n"/>
      <c r="L156" s="10">
        <f>IF(AND(A156="",C156="",F156=""),"",IF(J156&lt;&gt;"","Received",IF(I156="","Not requested",IF(M156&gt;Settings!$B$6,"Overdue","Requested"))))</f>
        <v/>
      </c>
      <c r="M156" s="11">
        <f>IF(OR(I156="",J156&lt;&gt;""),"",Settings!$B$5-I156)</f>
        <v/>
      </c>
      <c r="N156" s="10">
        <f>IF(F156="","",IF(LEFT(F156,11)="Conditional",IF(J156&lt;&gt;"",IF(AND(K156&lt;&gt;"",J156&gt;K156),"Received after payment","OK"),IF(K156&lt;&gt;"","Paid without waiver","Hold payment")),IF(J156&lt;&gt;"","OK",IF(K156&lt;&gt;"","Collect now","After payment"))))</f>
        <v/>
      </c>
      <c r="O156" s="7" t="n"/>
    </row>
    <row r="157">
      <c r="A157" s="7" t="n"/>
      <c r="B157" s="7" t="n"/>
      <c r="C157" s="7" t="n"/>
      <c r="D157" s="7" t="n"/>
      <c r="E157" s="7" t="n"/>
      <c r="F157" s="7" t="n"/>
      <c r="G157" s="8" t="n"/>
      <c r="H157" s="9" t="n"/>
      <c r="I157" s="8" t="n"/>
      <c r="J157" s="8" t="n"/>
      <c r="K157" s="8" t="n"/>
      <c r="L157" s="10">
        <f>IF(AND(A157="",C157="",F157=""),"",IF(J157&lt;&gt;"","Received",IF(I157="","Not requested",IF(M157&gt;Settings!$B$6,"Overdue","Requested"))))</f>
        <v/>
      </c>
      <c r="M157" s="11">
        <f>IF(OR(I157="",J157&lt;&gt;""),"",Settings!$B$5-I157)</f>
        <v/>
      </c>
      <c r="N157" s="10">
        <f>IF(F157="","",IF(LEFT(F157,11)="Conditional",IF(J157&lt;&gt;"",IF(AND(K157&lt;&gt;"",J157&gt;K157),"Received after payment","OK"),IF(K157&lt;&gt;"","Paid without waiver","Hold payment")),IF(J157&lt;&gt;"","OK",IF(K157&lt;&gt;"","Collect now","After payment"))))</f>
        <v/>
      </c>
      <c r="O157" s="7" t="n"/>
    </row>
    <row r="158">
      <c r="A158" s="7" t="n"/>
      <c r="B158" s="7" t="n"/>
      <c r="C158" s="7" t="n"/>
      <c r="D158" s="7" t="n"/>
      <c r="E158" s="7" t="n"/>
      <c r="F158" s="7" t="n"/>
      <c r="G158" s="8" t="n"/>
      <c r="H158" s="9" t="n"/>
      <c r="I158" s="8" t="n"/>
      <c r="J158" s="8" t="n"/>
      <c r="K158" s="8" t="n"/>
      <c r="L158" s="10">
        <f>IF(AND(A158="",C158="",F158=""),"",IF(J158&lt;&gt;"","Received",IF(I158="","Not requested",IF(M158&gt;Settings!$B$6,"Overdue","Requested"))))</f>
        <v/>
      </c>
      <c r="M158" s="11">
        <f>IF(OR(I158="",J158&lt;&gt;""),"",Settings!$B$5-I158)</f>
        <v/>
      </c>
      <c r="N158" s="10">
        <f>IF(F158="","",IF(LEFT(F158,11)="Conditional",IF(J158&lt;&gt;"",IF(AND(K158&lt;&gt;"",J158&gt;K158),"Received after payment","OK"),IF(K158&lt;&gt;"","Paid without waiver","Hold payment")),IF(J158&lt;&gt;"","OK",IF(K158&lt;&gt;"","Collect now","After payment"))))</f>
        <v/>
      </c>
      <c r="O158" s="7" t="n"/>
    </row>
    <row r="159">
      <c r="A159" s="7" t="n"/>
      <c r="B159" s="7" t="n"/>
      <c r="C159" s="7" t="n"/>
      <c r="D159" s="7" t="n"/>
      <c r="E159" s="7" t="n"/>
      <c r="F159" s="7" t="n"/>
      <c r="G159" s="8" t="n"/>
      <c r="H159" s="9" t="n"/>
      <c r="I159" s="8" t="n"/>
      <c r="J159" s="8" t="n"/>
      <c r="K159" s="8" t="n"/>
      <c r="L159" s="10">
        <f>IF(AND(A159="",C159="",F159=""),"",IF(J159&lt;&gt;"","Received",IF(I159="","Not requested",IF(M159&gt;Settings!$B$6,"Overdue","Requested"))))</f>
        <v/>
      </c>
      <c r="M159" s="11">
        <f>IF(OR(I159="",J159&lt;&gt;""),"",Settings!$B$5-I159)</f>
        <v/>
      </c>
      <c r="N159" s="10">
        <f>IF(F159="","",IF(LEFT(F159,11)="Conditional",IF(J159&lt;&gt;"",IF(AND(K159&lt;&gt;"",J159&gt;K159),"Received after payment","OK"),IF(K159&lt;&gt;"","Paid without waiver","Hold payment")),IF(J159&lt;&gt;"","OK",IF(K159&lt;&gt;"","Collect now","After payment"))))</f>
        <v/>
      </c>
      <c r="O159" s="7" t="n"/>
    </row>
    <row r="160">
      <c r="A160" s="7" t="n"/>
      <c r="B160" s="7" t="n"/>
      <c r="C160" s="7" t="n"/>
      <c r="D160" s="7" t="n"/>
      <c r="E160" s="7" t="n"/>
      <c r="F160" s="7" t="n"/>
      <c r="G160" s="8" t="n"/>
      <c r="H160" s="9" t="n"/>
      <c r="I160" s="8" t="n"/>
      <c r="J160" s="8" t="n"/>
      <c r="K160" s="8" t="n"/>
      <c r="L160" s="10">
        <f>IF(AND(A160="",C160="",F160=""),"",IF(J160&lt;&gt;"","Received",IF(I160="","Not requested",IF(M160&gt;Settings!$B$6,"Overdue","Requested"))))</f>
        <v/>
      </c>
      <c r="M160" s="11">
        <f>IF(OR(I160="",J160&lt;&gt;""),"",Settings!$B$5-I160)</f>
        <v/>
      </c>
      <c r="N160" s="10">
        <f>IF(F160="","",IF(LEFT(F160,11)="Conditional",IF(J160&lt;&gt;"",IF(AND(K160&lt;&gt;"",J160&gt;K160),"Received after payment","OK"),IF(K160&lt;&gt;"","Paid without waiver","Hold payment")),IF(J160&lt;&gt;"","OK",IF(K160&lt;&gt;"","Collect now","After payment"))))</f>
        <v/>
      </c>
      <c r="O160" s="7" t="n"/>
    </row>
    <row r="161">
      <c r="A161" s="7" t="n"/>
      <c r="B161" s="7" t="n"/>
      <c r="C161" s="7" t="n"/>
      <c r="D161" s="7" t="n"/>
      <c r="E161" s="7" t="n"/>
      <c r="F161" s="7" t="n"/>
      <c r="G161" s="8" t="n"/>
      <c r="H161" s="9" t="n"/>
      <c r="I161" s="8" t="n"/>
      <c r="J161" s="8" t="n"/>
      <c r="K161" s="8" t="n"/>
      <c r="L161" s="10">
        <f>IF(AND(A161="",C161="",F161=""),"",IF(J161&lt;&gt;"","Received",IF(I161="","Not requested",IF(M161&gt;Settings!$B$6,"Overdue","Requested"))))</f>
        <v/>
      </c>
      <c r="M161" s="11">
        <f>IF(OR(I161="",J161&lt;&gt;""),"",Settings!$B$5-I161)</f>
        <v/>
      </c>
      <c r="N161" s="10">
        <f>IF(F161="","",IF(LEFT(F161,11)="Conditional",IF(J161&lt;&gt;"",IF(AND(K161&lt;&gt;"",J161&gt;K161),"Received after payment","OK"),IF(K161&lt;&gt;"","Paid without waiver","Hold payment")),IF(J161&lt;&gt;"","OK",IF(K161&lt;&gt;"","Collect now","After payment"))))</f>
        <v/>
      </c>
      <c r="O161" s="7" t="n"/>
    </row>
    <row r="162">
      <c r="A162" s="7" t="n"/>
      <c r="B162" s="7" t="n"/>
      <c r="C162" s="7" t="n"/>
      <c r="D162" s="7" t="n"/>
      <c r="E162" s="7" t="n"/>
      <c r="F162" s="7" t="n"/>
      <c r="G162" s="8" t="n"/>
      <c r="H162" s="9" t="n"/>
      <c r="I162" s="8" t="n"/>
      <c r="J162" s="8" t="n"/>
      <c r="K162" s="8" t="n"/>
      <c r="L162" s="10">
        <f>IF(AND(A162="",C162="",F162=""),"",IF(J162&lt;&gt;"","Received",IF(I162="","Not requested",IF(M162&gt;Settings!$B$6,"Overdue","Requested"))))</f>
        <v/>
      </c>
      <c r="M162" s="11">
        <f>IF(OR(I162="",J162&lt;&gt;""),"",Settings!$B$5-I162)</f>
        <v/>
      </c>
      <c r="N162" s="10">
        <f>IF(F162="","",IF(LEFT(F162,11)="Conditional",IF(J162&lt;&gt;"",IF(AND(K162&lt;&gt;"",J162&gt;K162),"Received after payment","OK"),IF(K162&lt;&gt;"","Paid without waiver","Hold payment")),IF(J162&lt;&gt;"","OK",IF(K162&lt;&gt;"","Collect now","After payment"))))</f>
        <v/>
      </c>
      <c r="O162" s="7" t="n"/>
    </row>
    <row r="163">
      <c r="A163" s="7" t="n"/>
      <c r="B163" s="7" t="n"/>
      <c r="C163" s="7" t="n"/>
      <c r="D163" s="7" t="n"/>
      <c r="E163" s="7" t="n"/>
      <c r="F163" s="7" t="n"/>
      <c r="G163" s="8" t="n"/>
      <c r="H163" s="9" t="n"/>
      <c r="I163" s="8" t="n"/>
      <c r="J163" s="8" t="n"/>
      <c r="K163" s="8" t="n"/>
      <c r="L163" s="10">
        <f>IF(AND(A163="",C163="",F163=""),"",IF(J163&lt;&gt;"","Received",IF(I163="","Not requested",IF(M163&gt;Settings!$B$6,"Overdue","Requested"))))</f>
        <v/>
      </c>
      <c r="M163" s="11">
        <f>IF(OR(I163="",J163&lt;&gt;""),"",Settings!$B$5-I163)</f>
        <v/>
      </c>
      <c r="N163" s="10">
        <f>IF(F163="","",IF(LEFT(F163,11)="Conditional",IF(J163&lt;&gt;"",IF(AND(K163&lt;&gt;"",J163&gt;K163),"Received after payment","OK"),IF(K163&lt;&gt;"","Paid without waiver","Hold payment")),IF(J163&lt;&gt;"","OK",IF(K163&lt;&gt;"","Collect now","After payment"))))</f>
        <v/>
      </c>
      <c r="O163" s="7" t="n"/>
    </row>
    <row r="164">
      <c r="A164" s="7" t="n"/>
      <c r="B164" s="7" t="n"/>
      <c r="C164" s="7" t="n"/>
      <c r="D164" s="7" t="n"/>
      <c r="E164" s="7" t="n"/>
      <c r="F164" s="7" t="n"/>
      <c r="G164" s="8" t="n"/>
      <c r="H164" s="9" t="n"/>
      <c r="I164" s="8" t="n"/>
      <c r="J164" s="8" t="n"/>
      <c r="K164" s="8" t="n"/>
      <c r="L164" s="10">
        <f>IF(AND(A164="",C164="",F164=""),"",IF(J164&lt;&gt;"","Received",IF(I164="","Not requested",IF(M164&gt;Settings!$B$6,"Overdue","Requested"))))</f>
        <v/>
      </c>
      <c r="M164" s="11">
        <f>IF(OR(I164="",J164&lt;&gt;""),"",Settings!$B$5-I164)</f>
        <v/>
      </c>
      <c r="N164" s="10">
        <f>IF(F164="","",IF(LEFT(F164,11)="Conditional",IF(J164&lt;&gt;"",IF(AND(K164&lt;&gt;"",J164&gt;K164),"Received after payment","OK"),IF(K164&lt;&gt;"","Paid without waiver","Hold payment")),IF(J164&lt;&gt;"","OK",IF(K164&lt;&gt;"","Collect now","After payment"))))</f>
        <v/>
      </c>
      <c r="O164" s="7" t="n"/>
    </row>
    <row r="165">
      <c r="A165" s="7" t="n"/>
      <c r="B165" s="7" t="n"/>
      <c r="C165" s="7" t="n"/>
      <c r="D165" s="7" t="n"/>
      <c r="E165" s="7" t="n"/>
      <c r="F165" s="7" t="n"/>
      <c r="G165" s="8" t="n"/>
      <c r="H165" s="9" t="n"/>
      <c r="I165" s="8" t="n"/>
      <c r="J165" s="8" t="n"/>
      <c r="K165" s="8" t="n"/>
      <c r="L165" s="10">
        <f>IF(AND(A165="",C165="",F165=""),"",IF(J165&lt;&gt;"","Received",IF(I165="","Not requested",IF(M165&gt;Settings!$B$6,"Overdue","Requested"))))</f>
        <v/>
      </c>
      <c r="M165" s="11">
        <f>IF(OR(I165="",J165&lt;&gt;""),"",Settings!$B$5-I165)</f>
        <v/>
      </c>
      <c r="N165" s="10">
        <f>IF(F165="","",IF(LEFT(F165,11)="Conditional",IF(J165&lt;&gt;"",IF(AND(K165&lt;&gt;"",J165&gt;K165),"Received after payment","OK"),IF(K165&lt;&gt;"","Paid without waiver","Hold payment")),IF(J165&lt;&gt;"","OK",IF(K165&lt;&gt;"","Collect now","After payment"))))</f>
        <v/>
      </c>
      <c r="O165" s="7" t="n"/>
    </row>
    <row r="166">
      <c r="A166" s="7" t="n"/>
      <c r="B166" s="7" t="n"/>
      <c r="C166" s="7" t="n"/>
      <c r="D166" s="7" t="n"/>
      <c r="E166" s="7" t="n"/>
      <c r="F166" s="7" t="n"/>
      <c r="G166" s="8" t="n"/>
      <c r="H166" s="9" t="n"/>
      <c r="I166" s="8" t="n"/>
      <c r="J166" s="8" t="n"/>
      <c r="K166" s="8" t="n"/>
      <c r="L166" s="10">
        <f>IF(AND(A166="",C166="",F166=""),"",IF(J166&lt;&gt;"","Received",IF(I166="","Not requested",IF(M166&gt;Settings!$B$6,"Overdue","Requested"))))</f>
        <v/>
      </c>
      <c r="M166" s="11">
        <f>IF(OR(I166="",J166&lt;&gt;""),"",Settings!$B$5-I166)</f>
        <v/>
      </c>
      <c r="N166" s="10">
        <f>IF(F166="","",IF(LEFT(F166,11)="Conditional",IF(J166&lt;&gt;"",IF(AND(K166&lt;&gt;"",J166&gt;K166),"Received after payment","OK"),IF(K166&lt;&gt;"","Paid without waiver","Hold payment")),IF(J166&lt;&gt;"","OK",IF(K166&lt;&gt;"","Collect now","After payment"))))</f>
        <v/>
      </c>
      <c r="O166" s="7" t="n"/>
    </row>
    <row r="167">
      <c r="A167" s="7" t="n"/>
      <c r="B167" s="7" t="n"/>
      <c r="C167" s="7" t="n"/>
      <c r="D167" s="7" t="n"/>
      <c r="E167" s="7" t="n"/>
      <c r="F167" s="7" t="n"/>
      <c r="G167" s="8" t="n"/>
      <c r="H167" s="9" t="n"/>
      <c r="I167" s="8" t="n"/>
      <c r="J167" s="8" t="n"/>
      <c r="K167" s="8" t="n"/>
      <c r="L167" s="10">
        <f>IF(AND(A167="",C167="",F167=""),"",IF(J167&lt;&gt;"","Received",IF(I167="","Not requested",IF(M167&gt;Settings!$B$6,"Overdue","Requested"))))</f>
        <v/>
      </c>
      <c r="M167" s="11">
        <f>IF(OR(I167="",J167&lt;&gt;""),"",Settings!$B$5-I167)</f>
        <v/>
      </c>
      <c r="N167" s="10">
        <f>IF(F167="","",IF(LEFT(F167,11)="Conditional",IF(J167&lt;&gt;"",IF(AND(K167&lt;&gt;"",J167&gt;K167),"Received after payment","OK"),IF(K167&lt;&gt;"","Paid without waiver","Hold payment")),IF(J167&lt;&gt;"","OK",IF(K167&lt;&gt;"","Collect now","After payment"))))</f>
        <v/>
      </c>
      <c r="O167" s="7" t="n"/>
    </row>
    <row r="168">
      <c r="A168" s="7" t="n"/>
      <c r="B168" s="7" t="n"/>
      <c r="C168" s="7" t="n"/>
      <c r="D168" s="7" t="n"/>
      <c r="E168" s="7" t="n"/>
      <c r="F168" s="7" t="n"/>
      <c r="G168" s="8" t="n"/>
      <c r="H168" s="9" t="n"/>
      <c r="I168" s="8" t="n"/>
      <c r="J168" s="8" t="n"/>
      <c r="K168" s="8" t="n"/>
      <c r="L168" s="10">
        <f>IF(AND(A168="",C168="",F168=""),"",IF(J168&lt;&gt;"","Received",IF(I168="","Not requested",IF(M168&gt;Settings!$B$6,"Overdue","Requested"))))</f>
        <v/>
      </c>
      <c r="M168" s="11">
        <f>IF(OR(I168="",J168&lt;&gt;""),"",Settings!$B$5-I168)</f>
        <v/>
      </c>
      <c r="N168" s="10">
        <f>IF(F168="","",IF(LEFT(F168,11)="Conditional",IF(J168&lt;&gt;"",IF(AND(K168&lt;&gt;"",J168&gt;K168),"Received after payment","OK"),IF(K168&lt;&gt;"","Paid without waiver","Hold payment")),IF(J168&lt;&gt;"","OK",IF(K168&lt;&gt;"","Collect now","After payment"))))</f>
        <v/>
      </c>
      <c r="O168" s="7" t="n"/>
    </row>
    <row r="169">
      <c r="A169" s="7" t="n"/>
      <c r="B169" s="7" t="n"/>
      <c r="C169" s="7" t="n"/>
      <c r="D169" s="7" t="n"/>
      <c r="E169" s="7" t="n"/>
      <c r="F169" s="7" t="n"/>
      <c r="G169" s="8" t="n"/>
      <c r="H169" s="9" t="n"/>
      <c r="I169" s="8" t="n"/>
      <c r="J169" s="8" t="n"/>
      <c r="K169" s="8" t="n"/>
      <c r="L169" s="10">
        <f>IF(AND(A169="",C169="",F169=""),"",IF(J169&lt;&gt;"","Received",IF(I169="","Not requested",IF(M169&gt;Settings!$B$6,"Overdue","Requested"))))</f>
        <v/>
      </c>
      <c r="M169" s="11">
        <f>IF(OR(I169="",J169&lt;&gt;""),"",Settings!$B$5-I169)</f>
        <v/>
      </c>
      <c r="N169" s="10">
        <f>IF(F169="","",IF(LEFT(F169,11)="Conditional",IF(J169&lt;&gt;"",IF(AND(K169&lt;&gt;"",J169&gt;K169),"Received after payment","OK"),IF(K169&lt;&gt;"","Paid without waiver","Hold payment")),IF(J169&lt;&gt;"","OK",IF(K169&lt;&gt;"","Collect now","After payment"))))</f>
        <v/>
      </c>
      <c r="O169" s="7" t="n"/>
    </row>
    <row r="170">
      <c r="A170" s="7" t="n"/>
      <c r="B170" s="7" t="n"/>
      <c r="C170" s="7" t="n"/>
      <c r="D170" s="7" t="n"/>
      <c r="E170" s="7" t="n"/>
      <c r="F170" s="7" t="n"/>
      <c r="G170" s="8" t="n"/>
      <c r="H170" s="9" t="n"/>
      <c r="I170" s="8" t="n"/>
      <c r="J170" s="8" t="n"/>
      <c r="K170" s="8" t="n"/>
      <c r="L170" s="10">
        <f>IF(AND(A170="",C170="",F170=""),"",IF(J170&lt;&gt;"","Received",IF(I170="","Not requested",IF(M170&gt;Settings!$B$6,"Overdue","Requested"))))</f>
        <v/>
      </c>
      <c r="M170" s="11">
        <f>IF(OR(I170="",J170&lt;&gt;""),"",Settings!$B$5-I170)</f>
        <v/>
      </c>
      <c r="N170" s="10">
        <f>IF(F170="","",IF(LEFT(F170,11)="Conditional",IF(J170&lt;&gt;"",IF(AND(K170&lt;&gt;"",J170&gt;K170),"Received after payment","OK"),IF(K170&lt;&gt;"","Paid without waiver","Hold payment")),IF(J170&lt;&gt;"","OK",IF(K170&lt;&gt;"","Collect now","After payment"))))</f>
        <v/>
      </c>
      <c r="O170" s="7" t="n"/>
    </row>
    <row r="171">
      <c r="A171" s="7" t="n"/>
      <c r="B171" s="7" t="n"/>
      <c r="C171" s="7" t="n"/>
      <c r="D171" s="7" t="n"/>
      <c r="E171" s="7" t="n"/>
      <c r="F171" s="7" t="n"/>
      <c r="G171" s="8" t="n"/>
      <c r="H171" s="9" t="n"/>
      <c r="I171" s="8" t="n"/>
      <c r="J171" s="8" t="n"/>
      <c r="K171" s="8" t="n"/>
      <c r="L171" s="10">
        <f>IF(AND(A171="",C171="",F171=""),"",IF(J171&lt;&gt;"","Received",IF(I171="","Not requested",IF(M171&gt;Settings!$B$6,"Overdue","Requested"))))</f>
        <v/>
      </c>
      <c r="M171" s="11">
        <f>IF(OR(I171="",J171&lt;&gt;""),"",Settings!$B$5-I171)</f>
        <v/>
      </c>
      <c r="N171" s="10">
        <f>IF(F171="","",IF(LEFT(F171,11)="Conditional",IF(J171&lt;&gt;"",IF(AND(K171&lt;&gt;"",J171&gt;K171),"Received after payment","OK"),IF(K171&lt;&gt;"","Paid without waiver","Hold payment")),IF(J171&lt;&gt;"","OK",IF(K171&lt;&gt;"","Collect now","After payment"))))</f>
        <v/>
      </c>
      <c r="O171" s="7" t="n"/>
    </row>
    <row r="172">
      <c r="A172" s="7" t="n"/>
      <c r="B172" s="7" t="n"/>
      <c r="C172" s="7" t="n"/>
      <c r="D172" s="7" t="n"/>
      <c r="E172" s="7" t="n"/>
      <c r="F172" s="7" t="n"/>
      <c r="G172" s="8" t="n"/>
      <c r="H172" s="9" t="n"/>
      <c r="I172" s="8" t="n"/>
      <c r="J172" s="8" t="n"/>
      <c r="K172" s="8" t="n"/>
      <c r="L172" s="10">
        <f>IF(AND(A172="",C172="",F172=""),"",IF(J172&lt;&gt;"","Received",IF(I172="","Not requested",IF(M172&gt;Settings!$B$6,"Overdue","Requested"))))</f>
        <v/>
      </c>
      <c r="M172" s="11">
        <f>IF(OR(I172="",J172&lt;&gt;""),"",Settings!$B$5-I172)</f>
        <v/>
      </c>
      <c r="N172" s="10">
        <f>IF(F172="","",IF(LEFT(F172,11)="Conditional",IF(J172&lt;&gt;"",IF(AND(K172&lt;&gt;"",J172&gt;K172),"Received after payment","OK"),IF(K172&lt;&gt;"","Paid without waiver","Hold payment")),IF(J172&lt;&gt;"","OK",IF(K172&lt;&gt;"","Collect now","After payment"))))</f>
        <v/>
      </c>
      <c r="O172" s="7" t="n"/>
    </row>
    <row r="173">
      <c r="A173" s="7" t="n"/>
      <c r="B173" s="7" t="n"/>
      <c r="C173" s="7" t="n"/>
      <c r="D173" s="7" t="n"/>
      <c r="E173" s="7" t="n"/>
      <c r="F173" s="7" t="n"/>
      <c r="G173" s="8" t="n"/>
      <c r="H173" s="9" t="n"/>
      <c r="I173" s="8" t="n"/>
      <c r="J173" s="8" t="n"/>
      <c r="K173" s="8" t="n"/>
      <c r="L173" s="10">
        <f>IF(AND(A173="",C173="",F173=""),"",IF(J173&lt;&gt;"","Received",IF(I173="","Not requested",IF(M173&gt;Settings!$B$6,"Overdue","Requested"))))</f>
        <v/>
      </c>
      <c r="M173" s="11">
        <f>IF(OR(I173="",J173&lt;&gt;""),"",Settings!$B$5-I173)</f>
        <v/>
      </c>
      <c r="N173" s="10">
        <f>IF(F173="","",IF(LEFT(F173,11)="Conditional",IF(J173&lt;&gt;"",IF(AND(K173&lt;&gt;"",J173&gt;K173),"Received after payment","OK"),IF(K173&lt;&gt;"","Paid without waiver","Hold payment")),IF(J173&lt;&gt;"","OK",IF(K173&lt;&gt;"","Collect now","After payment"))))</f>
        <v/>
      </c>
      <c r="O173" s="7" t="n"/>
    </row>
    <row r="174">
      <c r="A174" s="7" t="n"/>
      <c r="B174" s="7" t="n"/>
      <c r="C174" s="7" t="n"/>
      <c r="D174" s="7" t="n"/>
      <c r="E174" s="7" t="n"/>
      <c r="F174" s="7" t="n"/>
      <c r="G174" s="8" t="n"/>
      <c r="H174" s="9" t="n"/>
      <c r="I174" s="8" t="n"/>
      <c r="J174" s="8" t="n"/>
      <c r="K174" s="8" t="n"/>
      <c r="L174" s="10">
        <f>IF(AND(A174="",C174="",F174=""),"",IF(J174&lt;&gt;"","Received",IF(I174="","Not requested",IF(M174&gt;Settings!$B$6,"Overdue","Requested"))))</f>
        <v/>
      </c>
      <c r="M174" s="11">
        <f>IF(OR(I174="",J174&lt;&gt;""),"",Settings!$B$5-I174)</f>
        <v/>
      </c>
      <c r="N174" s="10">
        <f>IF(F174="","",IF(LEFT(F174,11)="Conditional",IF(J174&lt;&gt;"",IF(AND(K174&lt;&gt;"",J174&gt;K174),"Received after payment","OK"),IF(K174&lt;&gt;"","Paid without waiver","Hold payment")),IF(J174&lt;&gt;"","OK",IF(K174&lt;&gt;"","Collect now","After payment"))))</f>
        <v/>
      </c>
      <c r="O174" s="7" t="n"/>
    </row>
    <row r="175">
      <c r="A175" s="7" t="n"/>
      <c r="B175" s="7" t="n"/>
      <c r="C175" s="7" t="n"/>
      <c r="D175" s="7" t="n"/>
      <c r="E175" s="7" t="n"/>
      <c r="F175" s="7" t="n"/>
      <c r="G175" s="8" t="n"/>
      <c r="H175" s="9" t="n"/>
      <c r="I175" s="8" t="n"/>
      <c r="J175" s="8" t="n"/>
      <c r="K175" s="8" t="n"/>
      <c r="L175" s="10">
        <f>IF(AND(A175="",C175="",F175=""),"",IF(J175&lt;&gt;"","Received",IF(I175="","Not requested",IF(M175&gt;Settings!$B$6,"Overdue","Requested"))))</f>
        <v/>
      </c>
      <c r="M175" s="11">
        <f>IF(OR(I175="",J175&lt;&gt;""),"",Settings!$B$5-I175)</f>
        <v/>
      </c>
      <c r="N175" s="10">
        <f>IF(F175="","",IF(LEFT(F175,11)="Conditional",IF(J175&lt;&gt;"",IF(AND(K175&lt;&gt;"",J175&gt;K175),"Received after payment","OK"),IF(K175&lt;&gt;"","Paid without waiver","Hold payment")),IF(J175&lt;&gt;"","OK",IF(K175&lt;&gt;"","Collect now","After payment"))))</f>
        <v/>
      </c>
      <c r="O175" s="7" t="n"/>
    </row>
    <row r="176">
      <c r="A176" s="7" t="n"/>
      <c r="B176" s="7" t="n"/>
      <c r="C176" s="7" t="n"/>
      <c r="D176" s="7" t="n"/>
      <c r="E176" s="7" t="n"/>
      <c r="F176" s="7" t="n"/>
      <c r="G176" s="8" t="n"/>
      <c r="H176" s="9" t="n"/>
      <c r="I176" s="8" t="n"/>
      <c r="J176" s="8" t="n"/>
      <c r="K176" s="8" t="n"/>
      <c r="L176" s="10">
        <f>IF(AND(A176="",C176="",F176=""),"",IF(J176&lt;&gt;"","Received",IF(I176="","Not requested",IF(M176&gt;Settings!$B$6,"Overdue","Requested"))))</f>
        <v/>
      </c>
      <c r="M176" s="11">
        <f>IF(OR(I176="",J176&lt;&gt;""),"",Settings!$B$5-I176)</f>
        <v/>
      </c>
      <c r="N176" s="10">
        <f>IF(F176="","",IF(LEFT(F176,11)="Conditional",IF(J176&lt;&gt;"",IF(AND(K176&lt;&gt;"",J176&gt;K176),"Received after payment","OK"),IF(K176&lt;&gt;"","Paid without waiver","Hold payment")),IF(J176&lt;&gt;"","OK",IF(K176&lt;&gt;"","Collect now","After payment"))))</f>
        <v/>
      </c>
      <c r="O176" s="7" t="n"/>
    </row>
    <row r="177">
      <c r="A177" s="7" t="n"/>
      <c r="B177" s="7" t="n"/>
      <c r="C177" s="7" t="n"/>
      <c r="D177" s="7" t="n"/>
      <c r="E177" s="7" t="n"/>
      <c r="F177" s="7" t="n"/>
      <c r="G177" s="8" t="n"/>
      <c r="H177" s="9" t="n"/>
      <c r="I177" s="8" t="n"/>
      <c r="J177" s="8" t="n"/>
      <c r="K177" s="8" t="n"/>
      <c r="L177" s="10">
        <f>IF(AND(A177="",C177="",F177=""),"",IF(J177&lt;&gt;"","Received",IF(I177="","Not requested",IF(M177&gt;Settings!$B$6,"Overdue","Requested"))))</f>
        <v/>
      </c>
      <c r="M177" s="11">
        <f>IF(OR(I177="",J177&lt;&gt;""),"",Settings!$B$5-I177)</f>
        <v/>
      </c>
      <c r="N177" s="10">
        <f>IF(F177="","",IF(LEFT(F177,11)="Conditional",IF(J177&lt;&gt;"",IF(AND(K177&lt;&gt;"",J177&gt;K177),"Received after payment","OK"),IF(K177&lt;&gt;"","Paid without waiver","Hold payment")),IF(J177&lt;&gt;"","OK",IF(K177&lt;&gt;"","Collect now","After payment"))))</f>
        <v/>
      </c>
      <c r="O177" s="7" t="n"/>
    </row>
    <row r="178">
      <c r="A178" s="7" t="n"/>
      <c r="B178" s="7" t="n"/>
      <c r="C178" s="7" t="n"/>
      <c r="D178" s="7" t="n"/>
      <c r="E178" s="7" t="n"/>
      <c r="F178" s="7" t="n"/>
      <c r="G178" s="8" t="n"/>
      <c r="H178" s="9" t="n"/>
      <c r="I178" s="8" t="n"/>
      <c r="J178" s="8" t="n"/>
      <c r="K178" s="8" t="n"/>
      <c r="L178" s="10">
        <f>IF(AND(A178="",C178="",F178=""),"",IF(J178&lt;&gt;"","Received",IF(I178="","Not requested",IF(M178&gt;Settings!$B$6,"Overdue","Requested"))))</f>
        <v/>
      </c>
      <c r="M178" s="11">
        <f>IF(OR(I178="",J178&lt;&gt;""),"",Settings!$B$5-I178)</f>
        <v/>
      </c>
      <c r="N178" s="10">
        <f>IF(F178="","",IF(LEFT(F178,11)="Conditional",IF(J178&lt;&gt;"",IF(AND(K178&lt;&gt;"",J178&gt;K178),"Received after payment","OK"),IF(K178&lt;&gt;"","Paid without waiver","Hold payment")),IF(J178&lt;&gt;"","OK",IF(K178&lt;&gt;"","Collect now","After payment"))))</f>
        <v/>
      </c>
      <c r="O178" s="7" t="n"/>
    </row>
    <row r="179">
      <c r="A179" s="7" t="n"/>
      <c r="B179" s="7" t="n"/>
      <c r="C179" s="7" t="n"/>
      <c r="D179" s="7" t="n"/>
      <c r="E179" s="7" t="n"/>
      <c r="F179" s="7" t="n"/>
      <c r="G179" s="8" t="n"/>
      <c r="H179" s="9" t="n"/>
      <c r="I179" s="8" t="n"/>
      <c r="J179" s="8" t="n"/>
      <c r="K179" s="8" t="n"/>
      <c r="L179" s="10">
        <f>IF(AND(A179="",C179="",F179=""),"",IF(J179&lt;&gt;"","Received",IF(I179="","Not requested",IF(M179&gt;Settings!$B$6,"Overdue","Requested"))))</f>
        <v/>
      </c>
      <c r="M179" s="11">
        <f>IF(OR(I179="",J179&lt;&gt;""),"",Settings!$B$5-I179)</f>
        <v/>
      </c>
      <c r="N179" s="10">
        <f>IF(F179="","",IF(LEFT(F179,11)="Conditional",IF(J179&lt;&gt;"",IF(AND(K179&lt;&gt;"",J179&gt;K179),"Received after payment","OK"),IF(K179&lt;&gt;"","Paid without waiver","Hold payment")),IF(J179&lt;&gt;"","OK",IF(K179&lt;&gt;"","Collect now","After payment"))))</f>
        <v/>
      </c>
      <c r="O179" s="7" t="n"/>
    </row>
    <row r="180">
      <c r="A180" s="7" t="n"/>
      <c r="B180" s="7" t="n"/>
      <c r="C180" s="7" t="n"/>
      <c r="D180" s="7" t="n"/>
      <c r="E180" s="7" t="n"/>
      <c r="F180" s="7" t="n"/>
      <c r="G180" s="8" t="n"/>
      <c r="H180" s="9" t="n"/>
      <c r="I180" s="8" t="n"/>
      <c r="J180" s="8" t="n"/>
      <c r="K180" s="8" t="n"/>
      <c r="L180" s="10">
        <f>IF(AND(A180="",C180="",F180=""),"",IF(J180&lt;&gt;"","Received",IF(I180="","Not requested",IF(M180&gt;Settings!$B$6,"Overdue","Requested"))))</f>
        <v/>
      </c>
      <c r="M180" s="11">
        <f>IF(OR(I180="",J180&lt;&gt;""),"",Settings!$B$5-I180)</f>
        <v/>
      </c>
      <c r="N180" s="10">
        <f>IF(F180="","",IF(LEFT(F180,11)="Conditional",IF(J180&lt;&gt;"",IF(AND(K180&lt;&gt;"",J180&gt;K180),"Received after payment","OK"),IF(K180&lt;&gt;"","Paid without waiver","Hold payment")),IF(J180&lt;&gt;"","OK",IF(K180&lt;&gt;"","Collect now","After payment"))))</f>
        <v/>
      </c>
      <c r="O180" s="7" t="n"/>
    </row>
    <row r="181">
      <c r="A181" s="7" t="n"/>
      <c r="B181" s="7" t="n"/>
      <c r="C181" s="7" t="n"/>
      <c r="D181" s="7" t="n"/>
      <c r="E181" s="7" t="n"/>
      <c r="F181" s="7" t="n"/>
      <c r="G181" s="8" t="n"/>
      <c r="H181" s="9" t="n"/>
      <c r="I181" s="8" t="n"/>
      <c r="J181" s="8" t="n"/>
      <c r="K181" s="8" t="n"/>
      <c r="L181" s="10">
        <f>IF(AND(A181="",C181="",F181=""),"",IF(J181&lt;&gt;"","Received",IF(I181="","Not requested",IF(M181&gt;Settings!$B$6,"Overdue","Requested"))))</f>
        <v/>
      </c>
      <c r="M181" s="11">
        <f>IF(OR(I181="",J181&lt;&gt;""),"",Settings!$B$5-I181)</f>
        <v/>
      </c>
      <c r="N181" s="10">
        <f>IF(F181="","",IF(LEFT(F181,11)="Conditional",IF(J181&lt;&gt;"",IF(AND(K181&lt;&gt;"",J181&gt;K181),"Received after payment","OK"),IF(K181&lt;&gt;"","Paid without waiver","Hold payment")),IF(J181&lt;&gt;"","OK",IF(K181&lt;&gt;"","Collect now","After payment"))))</f>
        <v/>
      </c>
      <c r="O181" s="7" t="n"/>
    </row>
    <row r="182">
      <c r="A182" s="7" t="n"/>
      <c r="B182" s="7" t="n"/>
      <c r="C182" s="7" t="n"/>
      <c r="D182" s="7" t="n"/>
      <c r="E182" s="7" t="n"/>
      <c r="F182" s="7" t="n"/>
      <c r="G182" s="8" t="n"/>
      <c r="H182" s="9" t="n"/>
      <c r="I182" s="8" t="n"/>
      <c r="J182" s="8" t="n"/>
      <c r="K182" s="8" t="n"/>
      <c r="L182" s="10">
        <f>IF(AND(A182="",C182="",F182=""),"",IF(J182&lt;&gt;"","Received",IF(I182="","Not requested",IF(M182&gt;Settings!$B$6,"Overdue","Requested"))))</f>
        <v/>
      </c>
      <c r="M182" s="11">
        <f>IF(OR(I182="",J182&lt;&gt;""),"",Settings!$B$5-I182)</f>
        <v/>
      </c>
      <c r="N182" s="10">
        <f>IF(F182="","",IF(LEFT(F182,11)="Conditional",IF(J182&lt;&gt;"",IF(AND(K182&lt;&gt;"",J182&gt;K182),"Received after payment","OK"),IF(K182&lt;&gt;"","Paid without waiver","Hold payment")),IF(J182&lt;&gt;"","OK",IF(K182&lt;&gt;"","Collect now","After payment"))))</f>
        <v/>
      </c>
      <c r="O182" s="7" t="n"/>
    </row>
    <row r="183">
      <c r="A183" s="7" t="n"/>
      <c r="B183" s="7" t="n"/>
      <c r="C183" s="7" t="n"/>
      <c r="D183" s="7" t="n"/>
      <c r="E183" s="7" t="n"/>
      <c r="F183" s="7" t="n"/>
      <c r="G183" s="8" t="n"/>
      <c r="H183" s="9" t="n"/>
      <c r="I183" s="8" t="n"/>
      <c r="J183" s="8" t="n"/>
      <c r="K183" s="8" t="n"/>
      <c r="L183" s="10">
        <f>IF(AND(A183="",C183="",F183=""),"",IF(J183&lt;&gt;"","Received",IF(I183="","Not requested",IF(M183&gt;Settings!$B$6,"Overdue","Requested"))))</f>
        <v/>
      </c>
      <c r="M183" s="11">
        <f>IF(OR(I183="",J183&lt;&gt;""),"",Settings!$B$5-I183)</f>
        <v/>
      </c>
      <c r="N183" s="10">
        <f>IF(F183="","",IF(LEFT(F183,11)="Conditional",IF(J183&lt;&gt;"",IF(AND(K183&lt;&gt;"",J183&gt;K183),"Received after payment","OK"),IF(K183&lt;&gt;"","Paid without waiver","Hold payment")),IF(J183&lt;&gt;"","OK",IF(K183&lt;&gt;"","Collect now","After payment"))))</f>
        <v/>
      </c>
      <c r="O183" s="7" t="n"/>
    </row>
    <row r="184">
      <c r="A184" s="7" t="n"/>
      <c r="B184" s="7" t="n"/>
      <c r="C184" s="7" t="n"/>
      <c r="D184" s="7" t="n"/>
      <c r="E184" s="7" t="n"/>
      <c r="F184" s="7" t="n"/>
      <c r="G184" s="8" t="n"/>
      <c r="H184" s="9" t="n"/>
      <c r="I184" s="8" t="n"/>
      <c r="J184" s="8" t="n"/>
      <c r="K184" s="8" t="n"/>
      <c r="L184" s="10">
        <f>IF(AND(A184="",C184="",F184=""),"",IF(J184&lt;&gt;"","Received",IF(I184="","Not requested",IF(M184&gt;Settings!$B$6,"Overdue","Requested"))))</f>
        <v/>
      </c>
      <c r="M184" s="11">
        <f>IF(OR(I184="",J184&lt;&gt;""),"",Settings!$B$5-I184)</f>
        <v/>
      </c>
      <c r="N184" s="10">
        <f>IF(F184="","",IF(LEFT(F184,11)="Conditional",IF(J184&lt;&gt;"",IF(AND(K184&lt;&gt;"",J184&gt;K184),"Received after payment","OK"),IF(K184&lt;&gt;"","Paid without waiver","Hold payment")),IF(J184&lt;&gt;"","OK",IF(K184&lt;&gt;"","Collect now","After payment"))))</f>
        <v/>
      </c>
      <c r="O184" s="7" t="n"/>
    </row>
    <row r="185">
      <c r="A185" s="7" t="n"/>
      <c r="B185" s="7" t="n"/>
      <c r="C185" s="7" t="n"/>
      <c r="D185" s="7" t="n"/>
      <c r="E185" s="7" t="n"/>
      <c r="F185" s="7" t="n"/>
      <c r="G185" s="8" t="n"/>
      <c r="H185" s="9" t="n"/>
      <c r="I185" s="8" t="n"/>
      <c r="J185" s="8" t="n"/>
      <c r="K185" s="8" t="n"/>
      <c r="L185" s="10">
        <f>IF(AND(A185="",C185="",F185=""),"",IF(J185&lt;&gt;"","Received",IF(I185="","Not requested",IF(M185&gt;Settings!$B$6,"Overdue","Requested"))))</f>
        <v/>
      </c>
      <c r="M185" s="11">
        <f>IF(OR(I185="",J185&lt;&gt;""),"",Settings!$B$5-I185)</f>
        <v/>
      </c>
      <c r="N185" s="10">
        <f>IF(F185="","",IF(LEFT(F185,11)="Conditional",IF(J185&lt;&gt;"",IF(AND(K185&lt;&gt;"",J185&gt;K185),"Received after payment","OK"),IF(K185&lt;&gt;"","Paid without waiver","Hold payment")),IF(J185&lt;&gt;"","OK",IF(K185&lt;&gt;"","Collect now","After payment"))))</f>
        <v/>
      </c>
      <c r="O185" s="7" t="n"/>
    </row>
    <row r="186">
      <c r="A186" s="7" t="n"/>
      <c r="B186" s="7" t="n"/>
      <c r="C186" s="7" t="n"/>
      <c r="D186" s="7" t="n"/>
      <c r="E186" s="7" t="n"/>
      <c r="F186" s="7" t="n"/>
      <c r="G186" s="8" t="n"/>
      <c r="H186" s="9" t="n"/>
      <c r="I186" s="8" t="n"/>
      <c r="J186" s="8" t="n"/>
      <c r="K186" s="8" t="n"/>
      <c r="L186" s="10">
        <f>IF(AND(A186="",C186="",F186=""),"",IF(J186&lt;&gt;"","Received",IF(I186="","Not requested",IF(M186&gt;Settings!$B$6,"Overdue","Requested"))))</f>
        <v/>
      </c>
      <c r="M186" s="11">
        <f>IF(OR(I186="",J186&lt;&gt;""),"",Settings!$B$5-I186)</f>
        <v/>
      </c>
      <c r="N186" s="10">
        <f>IF(F186="","",IF(LEFT(F186,11)="Conditional",IF(J186&lt;&gt;"",IF(AND(K186&lt;&gt;"",J186&gt;K186),"Received after payment","OK"),IF(K186&lt;&gt;"","Paid without waiver","Hold payment")),IF(J186&lt;&gt;"","OK",IF(K186&lt;&gt;"","Collect now","After payment"))))</f>
        <v/>
      </c>
      <c r="O186" s="7" t="n"/>
    </row>
    <row r="187">
      <c r="A187" s="7" t="n"/>
      <c r="B187" s="7" t="n"/>
      <c r="C187" s="7" t="n"/>
      <c r="D187" s="7" t="n"/>
      <c r="E187" s="7" t="n"/>
      <c r="F187" s="7" t="n"/>
      <c r="G187" s="8" t="n"/>
      <c r="H187" s="9" t="n"/>
      <c r="I187" s="8" t="n"/>
      <c r="J187" s="8" t="n"/>
      <c r="K187" s="8" t="n"/>
      <c r="L187" s="10">
        <f>IF(AND(A187="",C187="",F187=""),"",IF(J187&lt;&gt;"","Received",IF(I187="","Not requested",IF(M187&gt;Settings!$B$6,"Overdue","Requested"))))</f>
        <v/>
      </c>
      <c r="M187" s="11">
        <f>IF(OR(I187="",J187&lt;&gt;""),"",Settings!$B$5-I187)</f>
        <v/>
      </c>
      <c r="N187" s="10">
        <f>IF(F187="","",IF(LEFT(F187,11)="Conditional",IF(J187&lt;&gt;"",IF(AND(K187&lt;&gt;"",J187&gt;K187),"Received after payment","OK"),IF(K187&lt;&gt;"","Paid without waiver","Hold payment")),IF(J187&lt;&gt;"","OK",IF(K187&lt;&gt;"","Collect now","After payment"))))</f>
        <v/>
      </c>
      <c r="O187" s="7" t="n"/>
    </row>
    <row r="188">
      <c r="A188" s="7" t="n"/>
      <c r="B188" s="7" t="n"/>
      <c r="C188" s="7" t="n"/>
      <c r="D188" s="7" t="n"/>
      <c r="E188" s="7" t="n"/>
      <c r="F188" s="7" t="n"/>
      <c r="G188" s="8" t="n"/>
      <c r="H188" s="9" t="n"/>
      <c r="I188" s="8" t="n"/>
      <c r="J188" s="8" t="n"/>
      <c r="K188" s="8" t="n"/>
      <c r="L188" s="10">
        <f>IF(AND(A188="",C188="",F188=""),"",IF(J188&lt;&gt;"","Received",IF(I188="","Not requested",IF(M188&gt;Settings!$B$6,"Overdue","Requested"))))</f>
        <v/>
      </c>
      <c r="M188" s="11">
        <f>IF(OR(I188="",J188&lt;&gt;""),"",Settings!$B$5-I188)</f>
        <v/>
      </c>
      <c r="N188" s="10">
        <f>IF(F188="","",IF(LEFT(F188,11)="Conditional",IF(J188&lt;&gt;"",IF(AND(K188&lt;&gt;"",J188&gt;K188),"Received after payment","OK"),IF(K188&lt;&gt;"","Paid without waiver","Hold payment")),IF(J188&lt;&gt;"","OK",IF(K188&lt;&gt;"","Collect now","After payment"))))</f>
        <v/>
      </c>
      <c r="O188" s="7" t="n"/>
    </row>
    <row r="189">
      <c r="A189" s="7" t="n"/>
      <c r="B189" s="7" t="n"/>
      <c r="C189" s="7" t="n"/>
      <c r="D189" s="7" t="n"/>
      <c r="E189" s="7" t="n"/>
      <c r="F189" s="7" t="n"/>
      <c r="G189" s="8" t="n"/>
      <c r="H189" s="9" t="n"/>
      <c r="I189" s="8" t="n"/>
      <c r="J189" s="8" t="n"/>
      <c r="K189" s="8" t="n"/>
      <c r="L189" s="10">
        <f>IF(AND(A189="",C189="",F189=""),"",IF(J189&lt;&gt;"","Received",IF(I189="","Not requested",IF(M189&gt;Settings!$B$6,"Overdue","Requested"))))</f>
        <v/>
      </c>
      <c r="M189" s="11">
        <f>IF(OR(I189="",J189&lt;&gt;""),"",Settings!$B$5-I189)</f>
        <v/>
      </c>
      <c r="N189" s="10">
        <f>IF(F189="","",IF(LEFT(F189,11)="Conditional",IF(J189&lt;&gt;"",IF(AND(K189&lt;&gt;"",J189&gt;K189),"Received after payment","OK"),IF(K189&lt;&gt;"","Paid without waiver","Hold payment")),IF(J189&lt;&gt;"","OK",IF(K189&lt;&gt;"","Collect now","After payment"))))</f>
        <v/>
      </c>
      <c r="O189" s="7" t="n"/>
    </row>
    <row r="190">
      <c r="A190" s="7" t="n"/>
      <c r="B190" s="7" t="n"/>
      <c r="C190" s="7" t="n"/>
      <c r="D190" s="7" t="n"/>
      <c r="E190" s="7" t="n"/>
      <c r="F190" s="7" t="n"/>
      <c r="G190" s="8" t="n"/>
      <c r="H190" s="9" t="n"/>
      <c r="I190" s="8" t="n"/>
      <c r="J190" s="8" t="n"/>
      <c r="K190" s="8" t="n"/>
      <c r="L190" s="10">
        <f>IF(AND(A190="",C190="",F190=""),"",IF(J190&lt;&gt;"","Received",IF(I190="","Not requested",IF(M190&gt;Settings!$B$6,"Overdue","Requested"))))</f>
        <v/>
      </c>
      <c r="M190" s="11">
        <f>IF(OR(I190="",J190&lt;&gt;""),"",Settings!$B$5-I190)</f>
        <v/>
      </c>
      <c r="N190" s="10">
        <f>IF(F190="","",IF(LEFT(F190,11)="Conditional",IF(J190&lt;&gt;"",IF(AND(K190&lt;&gt;"",J190&gt;K190),"Received after payment","OK"),IF(K190&lt;&gt;"","Paid without waiver","Hold payment")),IF(J190&lt;&gt;"","OK",IF(K190&lt;&gt;"","Collect now","After payment"))))</f>
        <v/>
      </c>
      <c r="O190" s="7" t="n"/>
    </row>
    <row r="191">
      <c r="A191" s="7" t="n"/>
      <c r="B191" s="7" t="n"/>
      <c r="C191" s="7" t="n"/>
      <c r="D191" s="7" t="n"/>
      <c r="E191" s="7" t="n"/>
      <c r="F191" s="7" t="n"/>
      <c r="G191" s="8" t="n"/>
      <c r="H191" s="9" t="n"/>
      <c r="I191" s="8" t="n"/>
      <c r="J191" s="8" t="n"/>
      <c r="K191" s="8" t="n"/>
      <c r="L191" s="10">
        <f>IF(AND(A191="",C191="",F191=""),"",IF(J191&lt;&gt;"","Received",IF(I191="","Not requested",IF(M191&gt;Settings!$B$6,"Overdue","Requested"))))</f>
        <v/>
      </c>
      <c r="M191" s="11">
        <f>IF(OR(I191="",J191&lt;&gt;""),"",Settings!$B$5-I191)</f>
        <v/>
      </c>
      <c r="N191" s="10">
        <f>IF(F191="","",IF(LEFT(F191,11)="Conditional",IF(J191&lt;&gt;"",IF(AND(K191&lt;&gt;"",J191&gt;K191),"Received after payment","OK"),IF(K191&lt;&gt;"","Paid without waiver","Hold payment")),IF(J191&lt;&gt;"","OK",IF(K191&lt;&gt;"","Collect now","After payment"))))</f>
        <v/>
      </c>
      <c r="O191" s="7" t="n"/>
    </row>
    <row r="192">
      <c r="A192" s="7" t="n"/>
      <c r="B192" s="7" t="n"/>
      <c r="C192" s="7" t="n"/>
      <c r="D192" s="7" t="n"/>
      <c r="E192" s="7" t="n"/>
      <c r="F192" s="7" t="n"/>
      <c r="G192" s="8" t="n"/>
      <c r="H192" s="9" t="n"/>
      <c r="I192" s="8" t="n"/>
      <c r="J192" s="8" t="n"/>
      <c r="K192" s="8" t="n"/>
      <c r="L192" s="10">
        <f>IF(AND(A192="",C192="",F192=""),"",IF(J192&lt;&gt;"","Received",IF(I192="","Not requested",IF(M192&gt;Settings!$B$6,"Overdue","Requested"))))</f>
        <v/>
      </c>
      <c r="M192" s="11">
        <f>IF(OR(I192="",J192&lt;&gt;""),"",Settings!$B$5-I192)</f>
        <v/>
      </c>
      <c r="N192" s="10">
        <f>IF(F192="","",IF(LEFT(F192,11)="Conditional",IF(J192&lt;&gt;"",IF(AND(K192&lt;&gt;"",J192&gt;K192),"Received after payment","OK"),IF(K192&lt;&gt;"","Paid without waiver","Hold payment")),IF(J192&lt;&gt;"","OK",IF(K192&lt;&gt;"","Collect now","After payment"))))</f>
        <v/>
      </c>
      <c r="O192" s="7" t="n"/>
    </row>
    <row r="193">
      <c r="A193" s="7" t="n"/>
      <c r="B193" s="7" t="n"/>
      <c r="C193" s="7" t="n"/>
      <c r="D193" s="7" t="n"/>
      <c r="E193" s="7" t="n"/>
      <c r="F193" s="7" t="n"/>
      <c r="G193" s="8" t="n"/>
      <c r="H193" s="9" t="n"/>
      <c r="I193" s="8" t="n"/>
      <c r="J193" s="8" t="n"/>
      <c r="K193" s="8" t="n"/>
      <c r="L193" s="10">
        <f>IF(AND(A193="",C193="",F193=""),"",IF(J193&lt;&gt;"","Received",IF(I193="","Not requested",IF(M193&gt;Settings!$B$6,"Overdue","Requested"))))</f>
        <v/>
      </c>
      <c r="M193" s="11">
        <f>IF(OR(I193="",J193&lt;&gt;""),"",Settings!$B$5-I193)</f>
        <v/>
      </c>
      <c r="N193" s="10">
        <f>IF(F193="","",IF(LEFT(F193,11)="Conditional",IF(J193&lt;&gt;"",IF(AND(K193&lt;&gt;"",J193&gt;K193),"Received after payment","OK"),IF(K193&lt;&gt;"","Paid without waiver","Hold payment")),IF(J193&lt;&gt;"","OK",IF(K193&lt;&gt;"","Collect now","After payment"))))</f>
        <v/>
      </c>
      <c r="O193" s="7" t="n"/>
    </row>
    <row r="194">
      <c r="A194" s="7" t="n"/>
      <c r="B194" s="7" t="n"/>
      <c r="C194" s="7" t="n"/>
      <c r="D194" s="7" t="n"/>
      <c r="E194" s="7" t="n"/>
      <c r="F194" s="7" t="n"/>
      <c r="G194" s="8" t="n"/>
      <c r="H194" s="9" t="n"/>
      <c r="I194" s="8" t="n"/>
      <c r="J194" s="8" t="n"/>
      <c r="K194" s="8" t="n"/>
      <c r="L194" s="10">
        <f>IF(AND(A194="",C194="",F194=""),"",IF(J194&lt;&gt;"","Received",IF(I194="","Not requested",IF(M194&gt;Settings!$B$6,"Overdue","Requested"))))</f>
        <v/>
      </c>
      <c r="M194" s="11">
        <f>IF(OR(I194="",J194&lt;&gt;""),"",Settings!$B$5-I194)</f>
        <v/>
      </c>
      <c r="N194" s="10">
        <f>IF(F194="","",IF(LEFT(F194,11)="Conditional",IF(J194&lt;&gt;"",IF(AND(K194&lt;&gt;"",J194&gt;K194),"Received after payment","OK"),IF(K194&lt;&gt;"","Paid without waiver","Hold payment")),IF(J194&lt;&gt;"","OK",IF(K194&lt;&gt;"","Collect now","After payment"))))</f>
        <v/>
      </c>
      <c r="O194" s="7" t="n"/>
    </row>
    <row r="195">
      <c r="A195" s="7" t="n"/>
      <c r="B195" s="7" t="n"/>
      <c r="C195" s="7" t="n"/>
      <c r="D195" s="7" t="n"/>
      <c r="E195" s="7" t="n"/>
      <c r="F195" s="7" t="n"/>
      <c r="G195" s="8" t="n"/>
      <c r="H195" s="9" t="n"/>
      <c r="I195" s="8" t="n"/>
      <c r="J195" s="8" t="n"/>
      <c r="K195" s="8" t="n"/>
      <c r="L195" s="10">
        <f>IF(AND(A195="",C195="",F195=""),"",IF(J195&lt;&gt;"","Received",IF(I195="","Not requested",IF(M195&gt;Settings!$B$6,"Overdue","Requested"))))</f>
        <v/>
      </c>
      <c r="M195" s="11">
        <f>IF(OR(I195="",J195&lt;&gt;""),"",Settings!$B$5-I195)</f>
        <v/>
      </c>
      <c r="N195" s="10">
        <f>IF(F195="","",IF(LEFT(F195,11)="Conditional",IF(J195&lt;&gt;"",IF(AND(K195&lt;&gt;"",J195&gt;K195),"Received after payment","OK"),IF(K195&lt;&gt;"","Paid without waiver","Hold payment")),IF(J195&lt;&gt;"","OK",IF(K195&lt;&gt;"","Collect now","After payment"))))</f>
        <v/>
      </c>
      <c r="O195" s="7" t="n"/>
    </row>
    <row r="196">
      <c r="A196" s="7" t="n"/>
      <c r="B196" s="7" t="n"/>
      <c r="C196" s="7" t="n"/>
      <c r="D196" s="7" t="n"/>
      <c r="E196" s="7" t="n"/>
      <c r="F196" s="7" t="n"/>
      <c r="G196" s="8" t="n"/>
      <c r="H196" s="9" t="n"/>
      <c r="I196" s="8" t="n"/>
      <c r="J196" s="8" t="n"/>
      <c r="K196" s="8" t="n"/>
      <c r="L196" s="10">
        <f>IF(AND(A196="",C196="",F196=""),"",IF(J196&lt;&gt;"","Received",IF(I196="","Not requested",IF(M196&gt;Settings!$B$6,"Overdue","Requested"))))</f>
        <v/>
      </c>
      <c r="M196" s="11">
        <f>IF(OR(I196="",J196&lt;&gt;""),"",Settings!$B$5-I196)</f>
        <v/>
      </c>
      <c r="N196" s="10">
        <f>IF(F196="","",IF(LEFT(F196,11)="Conditional",IF(J196&lt;&gt;"",IF(AND(K196&lt;&gt;"",J196&gt;K196),"Received after payment","OK"),IF(K196&lt;&gt;"","Paid without waiver","Hold payment")),IF(J196&lt;&gt;"","OK",IF(K196&lt;&gt;"","Collect now","After payment"))))</f>
        <v/>
      </c>
      <c r="O196" s="7" t="n"/>
    </row>
    <row r="197">
      <c r="A197" s="7" t="n"/>
      <c r="B197" s="7" t="n"/>
      <c r="C197" s="7" t="n"/>
      <c r="D197" s="7" t="n"/>
      <c r="E197" s="7" t="n"/>
      <c r="F197" s="7" t="n"/>
      <c r="G197" s="8" t="n"/>
      <c r="H197" s="9" t="n"/>
      <c r="I197" s="8" t="n"/>
      <c r="J197" s="8" t="n"/>
      <c r="K197" s="8" t="n"/>
      <c r="L197" s="10">
        <f>IF(AND(A197="",C197="",F197=""),"",IF(J197&lt;&gt;"","Received",IF(I197="","Not requested",IF(M197&gt;Settings!$B$6,"Overdue","Requested"))))</f>
        <v/>
      </c>
      <c r="M197" s="11">
        <f>IF(OR(I197="",J197&lt;&gt;""),"",Settings!$B$5-I197)</f>
        <v/>
      </c>
      <c r="N197" s="10">
        <f>IF(F197="","",IF(LEFT(F197,11)="Conditional",IF(J197&lt;&gt;"",IF(AND(K197&lt;&gt;"",J197&gt;K197),"Received after payment","OK"),IF(K197&lt;&gt;"","Paid without waiver","Hold payment")),IF(J197&lt;&gt;"","OK",IF(K197&lt;&gt;"","Collect now","After payment"))))</f>
        <v/>
      </c>
      <c r="O197" s="7" t="n"/>
    </row>
    <row r="198">
      <c r="A198" s="7" t="n"/>
      <c r="B198" s="7" t="n"/>
      <c r="C198" s="7" t="n"/>
      <c r="D198" s="7" t="n"/>
      <c r="E198" s="7" t="n"/>
      <c r="F198" s="7" t="n"/>
      <c r="G198" s="8" t="n"/>
      <c r="H198" s="9" t="n"/>
      <c r="I198" s="8" t="n"/>
      <c r="J198" s="8" t="n"/>
      <c r="K198" s="8" t="n"/>
      <c r="L198" s="10">
        <f>IF(AND(A198="",C198="",F198=""),"",IF(J198&lt;&gt;"","Received",IF(I198="","Not requested",IF(M198&gt;Settings!$B$6,"Overdue","Requested"))))</f>
        <v/>
      </c>
      <c r="M198" s="11">
        <f>IF(OR(I198="",J198&lt;&gt;""),"",Settings!$B$5-I198)</f>
        <v/>
      </c>
      <c r="N198" s="10">
        <f>IF(F198="","",IF(LEFT(F198,11)="Conditional",IF(J198&lt;&gt;"",IF(AND(K198&lt;&gt;"",J198&gt;K198),"Received after payment","OK"),IF(K198&lt;&gt;"","Paid without waiver","Hold payment")),IF(J198&lt;&gt;"","OK",IF(K198&lt;&gt;"","Collect now","After payment"))))</f>
        <v/>
      </c>
      <c r="O198" s="7" t="n"/>
    </row>
    <row r="199">
      <c r="A199" s="7" t="n"/>
      <c r="B199" s="7" t="n"/>
      <c r="C199" s="7" t="n"/>
      <c r="D199" s="7" t="n"/>
      <c r="E199" s="7" t="n"/>
      <c r="F199" s="7" t="n"/>
      <c r="G199" s="8" t="n"/>
      <c r="H199" s="9" t="n"/>
      <c r="I199" s="8" t="n"/>
      <c r="J199" s="8" t="n"/>
      <c r="K199" s="8" t="n"/>
      <c r="L199" s="10">
        <f>IF(AND(A199="",C199="",F199=""),"",IF(J199&lt;&gt;"","Received",IF(I199="","Not requested",IF(M199&gt;Settings!$B$6,"Overdue","Requested"))))</f>
        <v/>
      </c>
      <c r="M199" s="11">
        <f>IF(OR(I199="",J199&lt;&gt;""),"",Settings!$B$5-I199)</f>
        <v/>
      </c>
      <c r="N199" s="10">
        <f>IF(F199="","",IF(LEFT(F199,11)="Conditional",IF(J199&lt;&gt;"",IF(AND(K199&lt;&gt;"",J199&gt;K199),"Received after payment","OK"),IF(K199&lt;&gt;"","Paid without waiver","Hold payment")),IF(J199&lt;&gt;"","OK",IF(K199&lt;&gt;"","Collect now","After payment"))))</f>
        <v/>
      </c>
      <c r="O199" s="7" t="n"/>
    </row>
    <row r="200">
      <c r="A200" s="7" t="n"/>
      <c r="B200" s="7" t="n"/>
      <c r="C200" s="7" t="n"/>
      <c r="D200" s="7" t="n"/>
      <c r="E200" s="7" t="n"/>
      <c r="F200" s="7" t="n"/>
      <c r="G200" s="8" t="n"/>
      <c r="H200" s="9" t="n"/>
      <c r="I200" s="8" t="n"/>
      <c r="J200" s="8" t="n"/>
      <c r="K200" s="8" t="n"/>
      <c r="L200" s="10">
        <f>IF(AND(A200="",C200="",F200=""),"",IF(J200&lt;&gt;"","Received",IF(I200="","Not requested",IF(M200&gt;Settings!$B$6,"Overdue","Requested"))))</f>
        <v/>
      </c>
      <c r="M200" s="11">
        <f>IF(OR(I200="",J200&lt;&gt;""),"",Settings!$B$5-I200)</f>
        <v/>
      </c>
      <c r="N200" s="10">
        <f>IF(F200="","",IF(LEFT(F200,11)="Conditional",IF(J200&lt;&gt;"",IF(AND(K200&lt;&gt;"",J200&gt;K200),"Received after payment","OK"),IF(K200&lt;&gt;"","Paid without waiver","Hold payment")),IF(J200&lt;&gt;"","OK",IF(K200&lt;&gt;"","Collect now","After payment"))))</f>
        <v/>
      </c>
      <c r="O200" s="7" t="n"/>
    </row>
    <row r="201">
      <c r="A201" s="7" t="n"/>
      <c r="B201" s="7" t="n"/>
      <c r="C201" s="7" t="n"/>
      <c r="D201" s="7" t="n"/>
      <c r="E201" s="7" t="n"/>
      <c r="F201" s="7" t="n"/>
      <c r="G201" s="8" t="n"/>
      <c r="H201" s="9" t="n"/>
      <c r="I201" s="8" t="n"/>
      <c r="J201" s="8" t="n"/>
      <c r="K201" s="8" t="n"/>
      <c r="L201" s="10">
        <f>IF(AND(A201="",C201="",F201=""),"",IF(J201&lt;&gt;"","Received",IF(I201="","Not requested",IF(M201&gt;Settings!$B$6,"Overdue","Requested"))))</f>
        <v/>
      </c>
      <c r="M201" s="11">
        <f>IF(OR(I201="",J201&lt;&gt;""),"",Settings!$B$5-I201)</f>
        <v/>
      </c>
      <c r="N201" s="10">
        <f>IF(F201="","",IF(LEFT(F201,11)="Conditional",IF(J201&lt;&gt;"",IF(AND(K201&lt;&gt;"",J201&gt;K201),"Received after payment","OK"),IF(K201&lt;&gt;"","Paid without waiver","Hold payment")),IF(J201&lt;&gt;"","OK",IF(K201&lt;&gt;"","Collect now","After payment"))))</f>
        <v/>
      </c>
      <c r="O201" s="7" t="n"/>
    </row>
    <row r="202">
      <c r="A202" s="7" t="n"/>
      <c r="B202" s="7" t="n"/>
      <c r="C202" s="7" t="n"/>
      <c r="D202" s="7" t="n"/>
      <c r="E202" s="7" t="n"/>
      <c r="F202" s="7" t="n"/>
      <c r="G202" s="8" t="n"/>
      <c r="H202" s="9" t="n"/>
      <c r="I202" s="8" t="n"/>
      <c r="J202" s="8" t="n"/>
      <c r="K202" s="8" t="n"/>
      <c r="L202" s="10">
        <f>IF(AND(A202="",C202="",F202=""),"",IF(J202&lt;&gt;"","Received",IF(I202="","Not requested",IF(M202&gt;Settings!$B$6,"Overdue","Requested"))))</f>
        <v/>
      </c>
      <c r="M202" s="11">
        <f>IF(OR(I202="",J202&lt;&gt;""),"",Settings!$B$5-I202)</f>
        <v/>
      </c>
      <c r="N202" s="10">
        <f>IF(F202="","",IF(LEFT(F202,11)="Conditional",IF(J202&lt;&gt;"",IF(AND(K202&lt;&gt;"",J202&gt;K202),"Received after payment","OK"),IF(K202&lt;&gt;"","Paid without waiver","Hold payment")),IF(J202&lt;&gt;"","OK",IF(K202&lt;&gt;"","Collect now","After payment"))))</f>
        <v/>
      </c>
      <c r="O202" s="7" t="n"/>
    </row>
    <row r="203">
      <c r="A203" s="7" t="n"/>
      <c r="B203" s="7" t="n"/>
      <c r="C203" s="7" t="n"/>
      <c r="D203" s="7" t="n"/>
      <c r="E203" s="7" t="n"/>
      <c r="F203" s="7" t="n"/>
      <c r="G203" s="8" t="n"/>
      <c r="H203" s="9" t="n"/>
      <c r="I203" s="8" t="n"/>
      <c r="J203" s="8" t="n"/>
      <c r="K203" s="8" t="n"/>
      <c r="L203" s="10">
        <f>IF(AND(A203="",C203="",F203=""),"",IF(J203&lt;&gt;"","Received",IF(I203="","Not requested",IF(M203&gt;Settings!$B$6,"Overdue","Requested"))))</f>
        <v/>
      </c>
      <c r="M203" s="11">
        <f>IF(OR(I203="",J203&lt;&gt;""),"",Settings!$B$5-I203)</f>
        <v/>
      </c>
      <c r="N203" s="10">
        <f>IF(F203="","",IF(LEFT(F203,11)="Conditional",IF(J203&lt;&gt;"",IF(AND(K203&lt;&gt;"",J203&gt;K203),"Received after payment","OK"),IF(K203&lt;&gt;"","Paid without waiver","Hold payment")),IF(J203&lt;&gt;"","OK",IF(K203&lt;&gt;"","Collect now","After payment"))))</f>
        <v/>
      </c>
      <c r="O203" s="7" t="n"/>
    </row>
    <row r="204">
      <c r="A204" s="7" t="n"/>
      <c r="B204" s="7" t="n"/>
      <c r="C204" s="7" t="n"/>
      <c r="D204" s="7" t="n"/>
      <c r="E204" s="7" t="n"/>
      <c r="F204" s="7" t="n"/>
      <c r="G204" s="8" t="n"/>
      <c r="H204" s="9" t="n"/>
      <c r="I204" s="8" t="n"/>
      <c r="J204" s="8" t="n"/>
      <c r="K204" s="8" t="n"/>
      <c r="L204" s="10">
        <f>IF(AND(A204="",C204="",F204=""),"",IF(J204&lt;&gt;"","Received",IF(I204="","Not requested",IF(M204&gt;Settings!$B$6,"Overdue","Requested"))))</f>
        <v/>
      </c>
      <c r="M204" s="11">
        <f>IF(OR(I204="",J204&lt;&gt;""),"",Settings!$B$5-I204)</f>
        <v/>
      </c>
      <c r="N204" s="10">
        <f>IF(F204="","",IF(LEFT(F204,11)="Conditional",IF(J204&lt;&gt;"",IF(AND(K204&lt;&gt;"",J204&gt;K204),"Received after payment","OK"),IF(K204&lt;&gt;"","Paid without waiver","Hold payment")),IF(J204&lt;&gt;"","OK",IF(K204&lt;&gt;"","Collect now","After payment"))))</f>
        <v/>
      </c>
      <c r="O204" s="7" t="n"/>
    </row>
    <row r="205">
      <c r="A205" s="7" t="n"/>
      <c r="B205" s="7" t="n"/>
      <c r="C205" s="7" t="n"/>
      <c r="D205" s="7" t="n"/>
      <c r="E205" s="7" t="n"/>
      <c r="F205" s="7" t="n"/>
      <c r="G205" s="8" t="n"/>
      <c r="H205" s="9" t="n"/>
      <c r="I205" s="8" t="n"/>
      <c r="J205" s="8" t="n"/>
      <c r="K205" s="8" t="n"/>
      <c r="L205" s="10">
        <f>IF(AND(A205="",C205="",F205=""),"",IF(J205&lt;&gt;"","Received",IF(I205="","Not requested",IF(M205&gt;Settings!$B$6,"Overdue","Requested"))))</f>
        <v/>
      </c>
      <c r="M205" s="11">
        <f>IF(OR(I205="",J205&lt;&gt;""),"",Settings!$B$5-I205)</f>
        <v/>
      </c>
      <c r="N205" s="10">
        <f>IF(F205="","",IF(LEFT(F205,11)="Conditional",IF(J205&lt;&gt;"",IF(AND(K205&lt;&gt;"",J205&gt;K205),"Received after payment","OK"),IF(K205&lt;&gt;"","Paid without waiver","Hold payment")),IF(J205&lt;&gt;"","OK",IF(K205&lt;&gt;"","Collect now","After payment"))))</f>
        <v/>
      </c>
      <c r="O205" s="7" t="n"/>
    </row>
    <row r="206">
      <c r="A206" s="7" t="n"/>
      <c r="B206" s="7" t="n"/>
      <c r="C206" s="7" t="n"/>
      <c r="D206" s="7" t="n"/>
      <c r="E206" s="7" t="n"/>
      <c r="F206" s="7" t="n"/>
      <c r="G206" s="8" t="n"/>
      <c r="H206" s="9" t="n"/>
      <c r="I206" s="8" t="n"/>
      <c r="J206" s="8" t="n"/>
      <c r="K206" s="8" t="n"/>
      <c r="L206" s="10">
        <f>IF(AND(A206="",C206="",F206=""),"",IF(J206&lt;&gt;"","Received",IF(I206="","Not requested",IF(M206&gt;Settings!$B$6,"Overdue","Requested"))))</f>
        <v/>
      </c>
      <c r="M206" s="11">
        <f>IF(OR(I206="",J206&lt;&gt;""),"",Settings!$B$5-I206)</f>
        <v/>
      </c>
      <c r="N206" s="10">
        <f>IF(F206="","",IF(LEFT(F206,11)="Conditional",IF(J206&lt;&gt;"",IF(AND(K206&lt;&gt;"",J206&gt;K206),"Received after payment","OK"),IF(K206&lt;&gt;"","Paid without waiver","Hold payment")),IF(J206&lt;&gt;"","OK",IF(K206&lt;&gt;"","Collect now","After payment"))))</f>
        <v/>
      </c>
      <c r="O206" s="7" t="n"/>
    </row>
    <row r="207">
      <c r="A207" s="7" t="n"/>
      <c r="B207" s="7" t="n"/>
      <c r="C207" s="7" t="n"/>
      <c r="D207" s="7" t="n"/>
      <c r="E207" s="7" t="n"/>
      <c r="F207" s="7" t="n"/>
      <c r="G207" s="8" t="n"/>
      <c r="H207" s="9" t="n"/>
      <c r="I207" s="8" t="n"/>
      <c r="J207" s="8" t="n"/>
      <c r="K207" s="8" t="n"/>
      <c r="L207" s="10">
        <f>IF(AND(A207="",C207="",F207=""),"",IF(J207&lt;&gt;"","Received",IF(I207="","Not requested",IF(M207&gt;Settings!$B$6,"Overdue","Requested"))))</f>
        <v/>
      </c>
      <c r="M207" s="11">
        <f>IF(OR(I207="",J207&lt;&gt;""),"",Settings!$B$5-I207)</f>
        <v/>
      </c>
      <c r="N207" s="10">
        <f>IF(F207="","",IF(LEFT(F207,11)="Conditional",IF(J207&lt;&gt;"",IF(AND(K207&lt;&gt;"",J207&gt;K207),"Received after payment","OK"),IF(K207&lt;&gt;"","Paid without waiver","Hold payment")),IF(J207&lt;&gt;"","OK",IF(K207&lt;&gt;"","Collect now","After payment"))))</f>
        <v/>
      </c>
      <c r="O207" s="7" t="n"/>
    </row>
    <row r="208">
      <c r="A208" s="7" t="n"/>
      <c r="B208" s="7" t="n"/>
      <c r="C208" s="7" t="n"/>
      <c r="D208" s="7" t="n"/>
      <c r="E208" s="7" t="n"/>
      <c r="F208" s="7" t="n"/>
      <c r="G208" s="8" t="n"/>
      <c r="H208" s="9" t="n"/>
      <c r="I208" s="8" t="n"/>
      <c r="J208" s="8" t="n"/>
      <c r="K208" s="8" t="n"/>
      <c r="L208" s="10">
        <f>IF(AND(A208="",C208="",F208=""),"",IF(J208&lt;&gt;"","Received",IF(I208="","Not requested",IF(M208&gt;Settings!$B$6,"Overdue","Requested"))))</f>
        <v/>
      </c>
      <c r="M208" s="11">
        <f>IF(OR(I208="",J208&lt;&gt;""),"",Settings!$B$5-I208)</f>
        <v/>
      </c>
      <c r="N208" s="10">
        <f>IF(F208="","",IF(LEFT(F208,11)="Conditional",IF(J208&lt;&gt;"",IF(AND(K208&lt;&gt;"",J208&gt;K208),"Received after payment","OK"),IF(K208&lt;&gt;"","Paid without waiver","Hold payment")),IF(J208&lt;&gt;"","OK",IF(K208&lt;&gt;"","Collect now","After payment"))))</f>
        <v/>
      </c>
      <c r="O208" s="7" t="n"/>
    </row>
    <row r="209">
      <c r="A209" s="7" t="n"/>
      <c r="B209" s="7" t="n"/>
      <c r="C209" s="7" t="n"/>
      <c r="D209" s="7" t="n"/>
      <c r="E209" s="7" t="n"/>
      <c r="F209" s="7" t="n"/>
      <c r="G209" s="8" t="n"/>
      <c r="H209" s="9" t="n"/>
      <c r="I209" s="8" t="n"/>
      <c r="J209" s="8" t="n"/>
      <c r="K209" s="8" t="n"/>
      <c r="L209" s="10">
        <f>IF(AND(A209="",C209="",F209=""),"",IF(J209&lt;&gt;"","Received",IF(I209="","Not requested",IF(M209&gt;Settings!$B$6,"Overdue","Requested"))))</f>
        <v/>
      </c>
      <c r="M209" s="11">
        <f>IF(OR(I209="",J209&lt;&gt;""),"",Settings!$B$5-I209)</f>
        <v/>
      </c>
      <c r="N209" s="10">
        <f>IF(F209="","",IF(LEFT(F209,11)="Conditional",IF(J209&lt;&gt;"",IF(AND(K209&lt;&gt;"",J209&gt;K209),"Received after payment","OK"),IF(K209&lt;&gt;"","Paid without waiver","Hold payment")),IF(J209&lt;&gt;"","OK",IF(K209&lt;&gt;"","Collect now","After payment"))))</f>
        <v/>
      </c>
      <c r="O209" s="7" t="n"/>
    </row>
    <row r="210">
      <c r="A210" s="7" t="n"/>
      <c r="B210" s="7" t="n"/>
      <c r="C210" s="7" t="n"/>
      <c r="D210" s="7" t="n"/>
      <c r="E210" s="7" t="n"/>
      <c r="F210" s="7" t="n"/>
      <c r="G210" s="8" t="n"/>
      <c r="H210" s="9" t="n"/>
      <c r="I210" s="8" t="n"/>
      <c r="J210" s="8" t="n"/>
      <c r="K210" s="8" t="n"/>
      <c r="L210" s="10">
        <f>IF(AND(A210="",C210="",F210=""),"",IF(J210&lt;&gt;"","Received",IF(I210="","Not requested",IF(M210&gt;Settings!$B$6,"Overdue","Requested"))))</f>
        <v/>
      </c>
      <c r="M210" s="11">
        <f>IF(OR(I210="",J210&lt;&gt;""),"",Settings!$B$5-I210)</f>
        <v/>
      </c>
      <c r="N210" s="10">
        <f>IF(F210="","",IF(LEFT(F210,11)="Conditional",IF(J210&lt;&gt;"",IF(AND(K210&lt;&gt;"",J210&gt;K210),"Received after payment","OK"),IF(K210&lt;&gt;"","Paid without waiver","Hold payment")),IF(J210&lt;&gt;"","OK",IF(K210&lt;&gt;"","Collect now","After payment"))))</f>
        <v/>
      </c>
      <c r="O210" s="7" t="n"/>
    </row>
    <row r="211">
      <c r="A211" s="7" t="n"/>
      <c r="B211" s="7" t="n"/>
      <c r="C211" s="7" t="n"/>
      <c r="D211" s="7" t="n"/>
      <c r="E211" s="7" t="n"/>
      <c r="F211" s="7" t="n"/>
      <c r="G211" s="8" t="n"/>
      <c r="H211" s="9" t="n"/>
      <c r="I211" s="8" t="n"/>
      <c r="J211" s="8" t="n"/>
      <c r="K211" s="8" t="n"/>
      <c r="L211" s="10">
        <f>IF(AND(A211="",C211="",F211=""),"",IF(J211&lt;&gt;"","Received",IF(I211="","Not requested",IF(M211&gt;Settings!$B$6,"Overdue","Requested"))))</f>
        <v/>
      </c>
      <c r="M211" s="11">
        <f>IF(OR(I211="",J211&lt;&gt;""),"",Settings!$B$5-I211)</f>
        <v/>
      </c>
      <c r="N211" s="10">
        <f>IF(F211="","",IF(LEFT(F211,11)="Conditional",IF(J211&lt;&gt;"",IF(AND(K211&lt;&gt;"",J211&gt;K211),"Received after payment","OK"),IF(K211&lt;&gt;"","Paid without waiver","Hold payment")),IF(J211&lt;&gt;"","OK",IF(K211&lt;&gt;"","Collect now","After payment"))))</f>
        <v/>
      </c>
      <c r="O211" s="7" t="n"/>
    </row>
    <row r="212">
      <c r="A212" s="7" t="n"/>
      <c r="B212" s="7" t="n"/>
      <c r="C212" s="7" t="n"/>
      <c r="D212" s="7" t="n"/>
      <c r="E212" s="7" t="n"/>
      <c r="F212" s="7" t="n"/>
      <c r="G212" s="8" t="n"/>
      <c r="H212" s="9" t="n"/>
      <c r="I212" s="8" t="n"/>
      <c r="J212" s="8" t="n"/>
      <c r="K212" s="8" t="n"/>
      <c r="L212" s="10">
        <f>IF(AND(A212="",C212="",F212=""),"",IF(J212&lt;&gt;"","Received",IF(I212="","Not requested",IF(M212&gt;Settings!$B$6,"Overdue","Requested"))))</f>
        <v/>
      </c>
      <c r="M212" s="11">
        <f>IF(OR(I212="",J212&lt;&gt;""),"",Settings!$B$5-I212)</f>
        <v/>
      </c>
      <c r="N212" s="10">
        <f>IF(F212="","",IF(LEFT(F212,11)="Conditional",IF(J212&lt;&gt;"",IF(AND(K212&lt;&gt;"",J212&gt;K212),"Received after payment","OK"),IF(K212&lt;&gt;"","Paid without waiver","Hold payment")),IF(J212&lt;&gt;"","OK",IF(K212&lt;&gt;"","Collect now","After payment"))))</f>
        <v/>
      </c>
      <c r="O212" s="7" t="n"/>
    </row>
    <row r="213">
      <c r="A213" s="7" t="n"/>
      <c r="B213" s="7" t="n"/>
      <c r="C213" s="7" t="n"/>
      <c r="D213" s="7" t="n"/>
      <c r="E213" s="7" t="n"/>
      <c r="F213" s="7" t="n"/>
      <c r="G213" s="8" t="n"/>
      <c r="H213" s="9" t="n"/>
      <c r="I213" s="8" t="n"/>
      <c r="J213" s="8" t="n"/>
      <c r="K213" s="8" t="n"/>
      <c r="L213" s="10">
        <f>IF(AND(A213="",C213="",F213=""),"",IF(J213&lt;&gt;"","Received",IF(I213="","Not requested",IF(M213&gt;Settings!$B$6,"Overdue","Requested"))))</f>
        <v/>
      </c>
      <c r="M213" s="11">
        <f>IF(OR(I213="",J213&lt;&gt;""),"",Settings!$B$5-I213)</f>
        <v/>
      </c>
      <c r="N213" s="10">
        <f>IF(F213="","",IF(LEFT(F213,11)="Conditional",IF(J213&lt;&gt;"",IF(AND(K213&lt;&gt;"",J213&gt;K213),"Received after payment","OK"),IF(K213&lt;&gt;"","Paid without waiver","Hold payment")),IF(J213&lt;&gt;"","OK",IF(K213&lt;&gt;"","Collect now","After payment"))))</f>
        <v/>
      </c>
      <c r="O213" s="7" t="n"/>
    </row>
    <row r="214">
      <c r="A214" s="7" t="n"/>
      <c r="B214" s="7" t="n"/>
      <c r="C214" s="7" t="n"/>
      <c r="D214" s="7" t="n"/>
      <c r="E214" s="7" t="n"/>
      <c r="F214" s="7" t="n"/>
      <c r="G214" s="8" t="n"/>
      <c r="H214" s="9" t="n"/>
      <c r="I214" s="8" t="n"/>
      <c r="J214" s="8" t="n"/>
      <c r="K214" s="8" t="n"/>
      <c r="L214" s="10">
        <f>IF(AND(A214="",C214="",F214=""),"",IF(J214&lt;&gt;"","Received",IF(I214="","Not requested",IF(M214&gt;Settings!$B$6,"Overdue","Requested"))))</f>
        <v/>
      </c>
      <c r="M214" s="11">
        <f>IF(OR(I214="",J214&lt;&gt;""),"",Settings!$B$5-I214)</f>
        <v/>
      </c>
      <c r="N214" s="10">
        <f>IF(F214="","",IF(LEFT(F214,11)="Conditional",IF(J214&lt;&gt;"",IF(AND(K214&lt;&gt;"",J214&gt;K214),"Received after payment","OK"),IF(K214&lt;&gt;"","Paid without waiver","Hold payment")),IF(J214&lt;&gt;"","OK",IF(K214&lt;&gt;"","Collect now","After payment"))))</f>
        <v/>
      </c>
      <c r="O214" s="7" t="n"/>
    </row>
    <row r="215">
      <c r="A215" s="7" t="n"/>
      <c r="B215" s="7" t="n"/>
      <c r="C215" s="7" t="n"/>
      <c r="D215" s="7" t="n"/>
      <c r="E215" s="7" t="n"/>
      <c r="F215" s="7" t="n"/>
      <c r="G215" s="8" t="n"/>
      <c r="H215" s="9" t="n"/>
      <c r="I215" s="8" t="n"/>
      <c r="J215" s="8" t="n"/>
      <c r="K215" s="8" t="n"/>
      <c r="L215" s="10">
        <f>IF(AND(A215="",C215="",F215=""),"",IF(J215&lt;&gt;"","Received",IF(I215="","Not requested",IF(M215&gt;Settings!$B$6,"Overdue","Requested"))))</f>
        <v/>
      </c>
      <c r="M215" s="11">
        <f>IF(OR(I215="",J215&lt;&gt;""),"",Settings!$B$5-I215)</f>
        <v/>
      </c>
      <c r="N215" s="10">
        <f>IF(F215="","",IF(LEFT(F215,11)="Conditional",IF(J215&lt;&gt;"",IF(AND(K215&lt;&gt;"",J215&gt;K215),"Received after payment","OK"),IF(K215&lt;&gt;"","Paid without waiver","Hold payment")),IF(J215&lt;&gt;"","OK",IF(K215&lt;&gt;"","Collect now","After payment"))))</f>
        <v/>
      </c>
      <c r="O215" s="7" t="n"/>
    </row>
    <row r="216">
      <c r="A216" s="7" t="n"/>
      <c r="B216" s="7" t="n"/>
      <c r="C216" s="7" t="n"/>
      <c r="D216" s="7" t="n"/>
      <c r="E216" s="7" t="n"/>
      <c r="F216" s="7" t="n"/>
      <c r="G216" s="8" t="n"/>
      <c r="H216" s="9" t="n"/>
      <c r="I216" s="8" t="n"/>
      <c r="J216" s="8" t="n"/>
      <c r="K216" s="8" t="n"/>
      <c r="L216" s="10">
        <f>IF(AND(A216="",C216="",F216=""),"",IF(J216&lt;&gt;"","Received",IF(I216="","Not requested",IF(M216&gt;Settings!$B$6,"Overdue","Requested"))))</f>
        <v/>
      </c>
      <c r="M216" s="11">
        <f>IF(OR(I216="",J216&lt;&gt;""),"",Settings!$B$5-I216)</f>
        <v/>
      </c>
      <c r="N216" s="10">
        <f>IF(F216="","",IF(LEFT(F216,11)="Conditional",IF(J216&lt;&gt;"",IF(AND(K216&lt;&gt;"",J216&gt;K216),"Received after payment","OK"),IF(K216&lt;&gt;"","Paid without waiver","Hold payment")),IF(J216&lt;&gt;"","OK",IF(K216&lt;&gt;"","Collect now","After payment"))))</f>
        <v/>
      </c>
      <c r="O216" s="7" t="n"/>
    </row>
    <row r="217">
      <c r="A217" s="7" t="n"/>
      <c r="B217" s="7" t="n"/>
      <c r="C217" s="7" t="n"/>
      <c r="D217" s="7" t="n"/>
      <c r="E217" s="7" t="n"/>
      <c r="F217" s="7" t="n"/>
      <c r="G217" s="8" t="n"/>
      <c r="H217" s="9" t="n"/>
      <c r="I217" s="8" t="n"/>
      <c r="J217" s="8" t="n"/>
      <c r="K217" s="8" t="n"/>
      <c r="L217" s="10">
        <f>IF(AND(A217="",C217="",F217=""),"",IF(J217&lt;&gt;"","Received",IF(I217="","Not requested",IF(M217&gt;Settings!$B$6,"Overdue","Requested"))))</f>
        <v/>
      </c>
      <c r="M217" s="11">
        <f>IF(OR(I217="",J217&lt;&gt;""),"",Settings!$B$5-I217)</f>
        <v/>
      </c>
      <c r="N217" s="10">
        <f>IF(F217="","",IF(LEFT(F217,11)="Conditional",IF(J217&lt;&gt;"",IF(AND(K217&lt;&gt;"",J217&gt;K217),"Received after payment","OK"),IF(K217&lt;&gt;"","Paid without waiver","Hold payment")),IF(J217&lt;&gt;"","OK",IF(K217&lt;&gt;"","Collect now","After payment"))))</f>
        <v/>
      </c>
      <c r="O217" s="7" t="n"/>
    </row>
    <row r="218">
      <c r="A218" s="7" t="n"/>
      <c r="B218" s="7" t="n"/>
      <c r="C218" s="7" t="n"/>
      <c r="D218" s="7" t="n"/>
      <c r="E218" s="7" t="n"/>
      <c r="F218" s="7" t="n"/>
      <c r="G218" s="8" t="n"/>
      <c r="H218" s="9" t="n"/>
      <c r="I218" s="8" t="n"/>
      <c r="J218" s="8" t="n"/>
      <c r="K218" s="8" t="n"/>
      <c r="L218" s="10">
        <f>IF(AND(A218="",C218="",F218=""),"",IF(J218&lt;&gt;"","Received",IF(I218="","Not requested",IF(M218&gt;Settings!$B$6,"Overdue","Requested"))))</f>
        <v/>
      </c>
      <c r="M218" s="11">
        <f>IF(OR(I218="",J218&lt;&gt;""),"",Settings!$B$5-I218)</f>
        <v/>
      </c>
      <c r="N218" s="10">
        <f>IF(F218="","",IF(LEFT(F218,11)="Conditional",IF(J218&lt;&gt;"",IF(AND(K218&lt;&gt;"",J218&gt;K218),"Received after payment","OK"),IF(K218&lt;&gt;"","Paid without waiver","Hold payment")),IF(J218&lt;&gt;"","OK",IF(K218&lt;&gt;"","Collect now","After payment"))))</f>
        <v/>
      </c>
      <c r="O218" s="7" t="n"/>
    </row>
    <row r="219">
      <c r="A219" s="7" t="n"/>
      <c r="B219" s="7" t="n"/>
      <c r="C219" s="7" t="n"/>
      <c r="D219" s="7" t="n"/>
      <c r="E219" s="7" t="n"/>
      <c r="F219" s="7" t="n"/>
      <c r="G219" s="8" t="n"/>
      <c r="H219" s="9" t="n"/>
      <c r="I219" s="8" t="n"/>
      <c r="J219" s="8" t="n"/>
      <c r="K219" s="8" t="n"/>
      <c r="L219" s="10">
        <f>IF(AND(A219="",C219="",F219=""),"",IF(J219&lt;&gt;"","Received",IF(I219="","Not requested",IF(M219&gt;Settings!$B$6,"Overdue","Requested"))))</f>
        <v/>
      </c>
      <c r="M219" s="11">
        <f>IF(OR(I219="",J219&lt;&gt;""),"",Settings!$B$5-I219)</f>
        <v/>
      </c>
      <c r="N219" s="10">
        <f>IF(F219="","",IF(LEFT(F219,11)="Conditional",IF(J219&lt;&gt;"",IF(AND(K219&lt;&gt;"",J219&gt;K219),"Received after payment","OK"),IF(K219&lt;&gt;"","Paid without waiver","Hold payment")),IF(J219&lt;&gt;"","OK",IF(K219&lt;&gt;"","Collect now","After payment"))))</f>
        <v/>
      </c>
      <c r="O219" s="7" t="n"/>
    </row>
    <row r="220">
      <c r="A220" s="7" t="n"/>
      <c r="B220" s="7" t="n"/>
      <c r="C220" s="7" t="n"/>
      <c r="D220" s="7" t="n"/>
      <c r="E220" s="7" t="n"/>
      <c r="F220" s="7" t="n"/>
      <c r="G220" s="8" t="n"/>
      <c r="H220" s="9" t="n"/>
      <c r="I220" s="8" t="n"/>
      <c r="J220" s="8" t="n"/>
      <c r="K220" s="8" t="n"/>
      <c r="L220" s="10">
        <f>IF(AND(A220="",C220="",F220=""),"",IF(J220&lt;&gt;"","Received",IF(I220="","Not requested",IF(M220&gt;Settings!$B$6,"Overdue","Requested"))))</f>
        <v/>
      </c>
      <c r="M220" s="11">
        <f>IF(OR(I220="",J220&lt;&gt;""),"",Settings!$B$5-I220)</f>
        <v/>
      </c>
      <c r="N220" s="10">
        <f>IF(F220="","",IF(LEFT(F220,11)="Conditional",IF(J220&lt;&gt;"",IF(AND(K220&lt;&gt;"",J220&gt;K220),"Received after payment","OK"),IF(K220&lt;&gt;"","Paid without waiver","Hold payment")),IF(J220&lt;&gt;"","OK",IF(K220&lt;&gt;"","Collect now","After payment"))))</f>
        <v/>
      </c>
      <c r="O220" s="7" t="n"/>
    </row>
    <row r="221">
      <c r="A221" s="7" t="n"/>
      <c r="B221" s="7" t="n"/>
      <c r="C221" s="7" t="n"/>
      <c r="D221" s="7" t="n"/>
      <c r="E221" s="7" t="n"/>
      <c r="F221" s="7" t="n"/>
      <c r="G221" s="8" t="n"/>
      <c r="H221" s="9" t="n"/>
      <c r="I221" s="8" t="n"/>
      <c r="J221" s="8" t="n"/>
      <c r="K221" s="8" t="n"/>
      <c r="L221" s="10">
        <f>IF(AND(A221="",C221="",F221=""),"",IF(J221&lt;&gt;"","Received",IF(I221="","Not requested",IF(M221&gt;Settings!$B$6,"Overdue","Requested"))))</f>
        <v/>
      </c>
      <c r="M221" s="11">
        <f>IF(OR(I221="",J221&lt;&gt;""),"",Settings!$B$5-I221)</f>
        <v/>
      </c>
      <c r="N221" s="10">
        <f>IF(F221="","",IF(LEFT(F221,11)="Conditional",IF(J221&lt;&gt;"",IF(AND(K221&lt;&gt;"",J221&gt;K221),"Received after payment","OK"),IF(K221&lt;&gt;"","Paid without waiver","Hold payment")),IF(J221&lt;&gt;"","OK",IF(K221&lt;&gt;"","Collect now","After payment"))))</f>
        <v/>
      </c>
      <c r="O221" s="7" t="n"/>
    </row>
    <row r="222">
      <c r="A222" s="7" t="n"/>
      <c r="B222" s="7" t="n"/>
      <c r="C222" s="7" t="n"/>
      <c r="D222" s="7" t="n"/>
      <c r="E222" s="7" t="n"/>
      <c r="F222" s="7" t="n"/>
      <c r="G222" s="8" t="n"/>
      <c r="H222" s="9" t="n"/>
      <c r="I222" s="8" t="n"/>
      <c r="J222" s="8" t="n"/>
      <c r="K222" s="8" t="n"/>
      <c r="L222" s="10">
        <f>IF(AND(A222="",C222="",F222=""),"",IF(J222&lt;&gt;"","Received",IF(I222="","Not requested",IF(M222&gt;Settings!$B$6,"Overdue","Requested"))))</f>
        <v/>
      </c>
      <c r="M222" s="11">
        <f>IF(OR(I222="",J222&lt;&gt;""),"",Settings!$B$5-I222)</f>
        <v/>
      </c>
      <c r="N222" s="10">
        <f>IF(F222="","",IF(LEFT(F222,11)="Conditional",IF(J222&lt;&gt;"",IF(AND(K222&lt;&gt;"",J222&gt;K222),"Received after payment","OK"),IF(K222&lt;&gt;"","Paid without waiver","Hold payment")),IF(J222&lt;&gt;"","OK",IF(K222&lt;&gt;"","Collect now","After payment"))))</f>
        <v/>
      </c>
      <c r="O222" s="7" t="n"/>
    </row>
    <row r="223">
      <c r="A223" s="7" t="n"/>
      <c r="B223" s="7" t="n"/>
      <c r="C223" s="7" t="n"/>
      <c r="D223" s="7" t="n"/>
      <c r="E223" s="7" t="n"/>
      <c r="F223" s="7" t="n"/>
      <c r="G223" s="8" t="n"/>
      <c r="H223" s="9" t="n"/>
      <c r="I223" s="8" t="n"/>
      <c r="J223" s="8" t="n"/>
      <c r="K223" s="8" t="n"/>
      <c r="L223" s="10">
        <f>IF(AND(A223="",C223="",F223=""),"",IF(J223&lt;&gt;"","Received",IF(I223="","Not requested",IF(M223&gt;Settings!$B$6,"Overdue","Requested"))))</f>
        <v/>
      </c>
      <c r="M223" s="11">
        <f>IF(OR(I223="",J223&lt;&gt;""),"",Settings!$B$5-I223)</f>
        <v/>
      </c>
      <c r="N223" s="10">
        <f>IF(F223="","",IF(LEFT(F223,11)="Conditional",IF(J223&lt;&gt;"",IF(AND(K223&lt;&gt;"",J223&gt;K223),"Received after payment","OK"),IF(K223&lt;&gt;"","Paid without waiver","Hold payment")),IF(J223&lt;&gt;"","OK",IF(K223&lt;&gt;"","Collect now","After payment"))))</f>
        <v/>
      </c>
      <c r="O223" s="7" t="n"/>
    </row>
    <row r="224">
      <c r="A224" s="7" t="n"/>
      <c r="B224" s="7" t="n"/>
      <c r="C224" s="7" t="n"/>
      <c r="D224" s="7" t="n"/>
      <c r="E224" s="7" t="n"/>
      <c r="F224" s="7" t="n"/>
      <c r="G224" s="8" t="n"/>
      <c r="H224" s="9" t="n"/>
      <c r="I224" s="8" t="n"/>
      <c r="J224" s="8" t="n"/>
      <c r="K224" s="8" t="n"/>
      <c r="L224" s="10">
        <f>IF(AND(A224="",C224="",F224=""),"",IF(J224&lt;&gt;"","Received",IF(I224="","Not requested",IF(M224&gt;Settings!$B$6,"Overdue","Requested"))))</f>
        <v/>
      </c>
      <c r="M224" s="11">
        <f>IF(OR(I224="",J224&lt;&gt;""),"",Settings!$B$5-I224)</f>
        <v/>
      </c>
      <c r="N224" s="10">
        <f>IF(F224="","",IF(LEFT(F224,11)="Conditional",IF(J224&lt;&gt;"",IF(AND(K224&lt;&gt;"",J224&gt;K224),"Received after payment","OK"),IF(K224&lt;&gt;"","Paid without waiver","Hold payment")),IF(J224&lt;&gt;"","OK",IF(K224&lt;&gt;"","Collect now","After payment"))))</f>
        <v/>
      </c>
      <c r="O224" s="7" t="n"/>
    </row>
    <row r="225">
      <c r="A225" s="7" t="n"/>
      <c r="B225" s="7" t="n"/>
      <c r="C225" s="7" t="n"/>
      <c r="D225" s="7" t="n"/>
      <c r="E225" s="7" t="n"/>
      <c r="F225" s="7" t="n"/>
      <c r="G225" s="8" t="n"/>
      <c r="H225" s="9" t="n"/>
      <c r="I225" s="8" t="n"/>
      <c r="J225" s="8" t="n"/>
      <c r="K225" s="8" t="n"/>
      <c r="L225" s="10">
        <f>IF(AND(A225="",C225="",F225=""),"",IF(J225&lt;&gt;"","Received",IF(I225="","Not requested",IF(M225&gt;Settings!$B$6,"Overdue","Requested"))))</f>
        <v/>
      </c>
      <c r="M225" s="11">
        <f>IF(OR(I225="",J225&lt;&gt;""),"",Settings!$B$5-I225)</f>
        <v/>
      </c>
      <c r="N225" s="10">
        <f>IF(F225="","",IF(LEFT(F225,11)="Conditional",IF(J225&lt;&gt;"",IF(AND(K225&lt;&gt;"",J225&gt;K225),"Received after payment","OK"),IF(K225&lt;&gt;"","Paid without waiver","Hold payment")),IF(J225&lt;&gt;"","OK",IF(K225&lt;&gt;"","Collect now","After payment"))))</f>
        <v/>
      </c>
      <c r="O225" s="7" t="n"/>
    </row>
    <row r="226">
      <c r="A226" s="7" t="n"/>
      <c r="B226" s="7" t="n"/>
      <c r="C226" s="7" t="n"/>
      <c r="D226" s="7" t="n"/>
      <c r="E226" s="7" t="n"/>
      <c r="F226" s="7" t="n"/>
      <c r="G226" s="8" t="n"/>
      <c r="H226" s="9" t="n"/>
      <c r="I226" s="8" t="n"/>
      <c r="J226" s="8" t="n"/>
      <c r="K226" s="8" t="n"/>
      <c r="L226" s="10">
        <f>IF(AND(A226="",C226="",F226=""),"",IF(J226&lt;&gt;"","Received",IF(I226="","Not requested",IF(M226&gt;Settings!$B$6,"Overdue","Requested"))))</f>
        <v/>
      </c>
      <c r="M226" s="11">
        <f>IF(OR(I226="",J226&lt;&gt;""),"",Settings!$B$5-I226)</f>
        <v/>
      </c>
      <c r="N226" s="10">
        <f>IF(F226="","",IF(LEFT(F226,11)="Conditional",IF(J226&lt;&gt;"",IF(AND(K226&lt;&gt;"",J226&gt;K226),"Received after payment","OK"),IF(K226&lt;&gt;"","Paid without waiver","Hold payment")),IF(J226&lt;&gt;"","OK",IF(K226&lt;&gt;"","Collect now","After payment"))))</f>
        <v/>
      </c>
      <c r="O226" s="7" t="n"/>
    </row>
    <row r="227">
      <c r="A227" s="7" t="n"/>
      <c r="B227" s="7" t="n"/>
      <c r="C227" s="7" t="n"/>
      <c r="D227" s="7" t="n"/>
      <c r="E227" s="7" t="n"/>
      <c r="F227" s="7" t="n"/>
      <c r="G227" s="8" t="n"/>
      <c r="H227" s="9" t="n"/>
      <c r="I227" s="8" t="n"/>
      <c r="J227" s="8" t="n"/>
      <c r="K227" s="8" t="n"/>
      <c r="L227" s="10">
        <f>IF(AND(A227="",C227="",F227=""),"",IF(J227&lt;&gt;"","Received",IF(I227="","Not requested",IF(M227&gt;Settings!$B$6,"Overdue","Requested"))))</f>
        <v/>
      </c>
      <c r="M227" s="11">
        <f>IF(OR(I227="",J227&lt;&gt;""),"",Settings!$B$5-I227)</f>
        <v/>
      </c>
      <c r="N227" s="10">
        <f>IF(F227="","",IF(LEFT(F227,11)="Conditional",IF(J227&lt;&gt;"",IF(AND(K227&lt;&gt;"",J227&gt;K227),"Received after payment","OK"),IF(K227&lt;&gt;"","Paid without waiver","Hold payment")),IF(J227&lt;&gt;"","OK",IF(K227&lt;&gt;"","Collect now","After payment"))))</f>
        <v/>
      </c>
      <c r="O227" s="7" t="n"/>
    </row>
    <row r="228">
      <c r="A228" s="7" t="n"/>
      <c r="B228" s="7" t="n"/>
      <c r="C228" s="7" t="n"/>
      <c r="D228" s="7" t="n"/>
      <c r="E228" s="7" t="n"/>
      <c r="F228" s="7" t="n"/>
      <c r="G228" s="8" t="n"/>
      <c r="H228" s="9" t="n"/>
      <c r="I228" s="8" t="n"/>
      <c r="J228" s="8" t="n"/>
      <c r="K228" s="8" t="n"/>
      <c r="L228" s="10">
        <f>IF(AND(A228="",C228="",F228=""),"",IF(J228&lt;&gt;"","Received",IF(I228="","Not requested",IF(M228&gt;Settings!$B$6,"Overdue","Requested"))))</f>
        <v/>
      </c>
      <c r="M228" s="11">
        <f>IF(OR(I228="",J228&lt;&gt;""),"",Settings!$B$5-I228)</f>
        <v/>
      </c>
      <c r="N228" s="10">
        <f>IF(F228="","",IF(LEFT(F228,11)="Conditional",IF(J228&lt;&gt;"",IF(AND(K228&lt;&gt;"",J228&gt;K228),"Received after payment","OK"),IF(K228&lt;&gt;"","Paid without waiver","Hold payment")),IF(J228&lt;&gt;"","OK",IF(K228&lt;&gt;"","Collect now","After payment"))))</f>
        <v/>
      </c>
      <c r="O228" s="7" t="n"/>
    </row>
    <row r="229">
      <c r="A229" s="7" t="n"/>
      <c r="B229" s="7" t="n"/>
      <c r="C229" s="7" t="n"/>
      <c r="D229" s="7" t="n"/>
      <c r="E229" s="7" t="n"/>
      <c r="F229" s="7" t="n"/>
      <c r="G229" s="8" t="n"/>
      <c r="H229" s="9" t="n"/>
      <c r="I229" s="8" t="n"/>
      <c r="J229" s="8" t="n"/>
      <c r="K229" s="8" t="n"/>
      <c r="L229" s="10">
        <f>IF(AND(A229="",C229="",F229=""),"",IF(J229&lt;&gt;"","Received",IF(I229="","Not requested",IF(M229&gt;Settings!$B$6,"Overdue","Requested"))))</f>
        <v/>
      </c>
      <c r="M229" s="11">
        <f>IF(OR(I229="",J229&lt;&gt;""),"",Settings!$B$5-I229)</f>
        <v/>
      </c>
      <c r="N229" s="10">
        <f>IF(F229="","",IF(LEFT(F229,11)="Conditional",IF(J229&lt;&gt;"",IF(AND(K229&lt;&gt;"",J229&gt;K229),"Received after payment","OK"),IF(K229&lt;&gt;"","Paid without waiver","Hold payment")),IF(J229&lt;&gt;"","OK",IF(K229&lt;&gt;"","Collect now","After payment"))))</f>
        <v/>
      </c>
      <c r="O229" s="7" t="n"/>
    </row>
    <row r="230">
      <c r="A230" s="7" t="n"/>
      <c r="B230" s="7" t="n"/>
      <c r="C230" s="7" t="n"/>
      <c r="D230" s="7" t="n"/>
      <c r="E230" s="7" t="n"/>
      <c r="F230" s="7" t="n"/>
      <c r="G230" s="8" t="n"/>
      <c r="H230" s="9" t="n"/>
      <c r="I230" s="8" t="n"/>
      <c r="J230" s="8" t="n"/>
      <c r="K230" s="8" t="n"/>
      <c r="L230" s="10">
        <f>IF(AND(A230="",C230="",F230=""),"",IF(J230&lt;&gt;"","Received",IF(I230="","Not requested",IF(M230&gt;Settings!$B$6,"Overdue","Requested"))))</f>
        <v/>
      </c>
      <c r="M230" s="11">
        <f>IF(OR(I230="",J230&lt;&gt;""),"",Settings!$B$5-I230)</f>
        <v/>
      </c>
      <c r="N230" s="10">
        <f>IF(F230="","",IF(LEFT(F230,11)="Conditional",IF(J230&lt;&gt;"",IF(AND(K230&lt;&gt;"",J230&gt;K230),"Received after payment","OK"),IF(K230&lt;&gt;"","Paid without waiver","Hold payment")),IF(J230&lt;&gt;"","OK",IF(K230&lt;&gt;"","Collect now","After payment"))))</f>
        <v/>
      </c>
      <c r="O230" s="7" t="n"/>
    </row>
    <row r="231">
      <c r="A231" s="7" t="n"/>
      <c r="B231" s="7" t="n"/>
      <c r="C231" s="7" t="n"/>
      <c r="D231" s="7" t="n"/>
      <c r="E231" s="7" t="n"/>
      <c r="F231" s="7" t="n"/>
      <c r="G231" s="8" t="n"/>
      <c r="H231" s="9" t="n"/>
      <c r="I231" s="8" t="n"/>
      <c r="J231" s="8" t="n"/>
      <c r="K231" s="8" t="n"/>
      <c r="L231" s="10">
        <f>IF(AND(A231="",C231="",F231=""),"",IF(J231&lt;&gt;"","Received",IF(I231="","Not requested",IF(M231&gt;Settings!$B$6,"Overdue","Requested"))))</f>
        <v/>
      </c>
      <c r="M231" s="11">
        <f>IF(OR(I231="",J231&lt;&gt;""),"",Settings!$B$5-I231)</f>
        <v/>
      </c>
      <c r="N231" s="10">
        <f>IF(F231="","",IF(LEFT(F231,11)="Conditional",IF(J231&lt;&gt;"",IF(AND(K231&lt;&gt;"",J231&gt;K231),"Received after payment","OK"),IF(K231&lt;&gt;"","Paid without waiver","Hold payment")),IF(J231&lt;&gt;"","OK",IF(K231&lt;&gt;"","Collect now","After payment"))))</f>
        <v/>
      </c>
      <c r="O231" s="7" t="n"/>
    </row>
    <row r="232">
      <c r="A232" s="7" t="n"/>
      <c r="B232" s="7" t="n"/>
      <c r="C232" s="7" t="n"/>
      <c r="D232" s="7" t="n"/>
      <c r="E232" s="7" t="n"/>
      <c r="F232" s="7" t="n"/>
      <c r="G232" s="8" t="n"/>
      <c r="H232" s="9" t="n"/>
      <c r="I232" s="8" t="n"/>
      <c r="J232" s="8" t="n"/>
      <c r="K232" s="8" t="n"/>
      <c r="L232" s="10">
        <f>IF(AND(A232="",C232="",F232=""),"",IF(J232&lt;&gt;"","Received",IF(I232="","Not requested",IF(M232&gt;Settings!$B$6,"Overdue","Requested"))))</f>
        <v/>
      </c>
      <c r="M232" s="11">
        <f>IF(OR(I232="",J232&lt;&gt;""),"",Settings!$B$5-I232)</f>
        <v/>
      </c>
      <c r="N232" s="10">
        <f>IF(F232="","",IF(LEFT(F232,11)="Conditional",IF(J232&lt;&gt;"",IF(AND(K232&lt;&gt;"",J232&gt;K232),"Received after payment","OK"),IF(K232&lt;&gt;"","Paid without waiver","Hold payment")),IF(J232&lt;&gt;"","OK",IF(K232&lt;&gt;"","Collect now","After payment"))))</f>
        <v/>
      </c>
      <c r="O232" s="7" t="n"/>
    </row>
    <row r="233">
      <c r="A233" s="7" t="n"/>
      <c r="B233" s="7" t="n"/>
      <c r="C233" s="7" t="n"/>
      <c r="D233" s="7" t="n"/>
      <c r="E233" s="7" t="n"/>
      <c r="F233" s="7" t="n"/>
      <c r="G233" s="8" t="n"/>
      <c r="H233" s="9" t="n"/>
      <c r="I233" s="8" t="n"/>
      <c r="J233" s="8" t="n"/>
      <c r="K233" s="8" t="n"/>
      <c r="L233" s="10">
        <f>IF(AND(A233="",C233="",F233=""),"",IF(J233&lt;&gt;"","Received",IF(I233="","Not requested",IF(M233&gt;Settings!$B$6,"Overdue","Requested"))))</f>
        <v/>
      </c>
      <c r="M233" s="11">
        <f>IF(OR(I233="",J233&lt;&gt;""),"",Settings!$B$5-I233)</f>
        <v/>
      </c>
      <c r="N233" s="10">
        <f>IF(F233="","",IF(LEFT(F233,11)="Conditional",IF(J233&lt;&gt;"",IF(AND(K233&lt;&gt;"",J233&gt;K233),"Received after payment","OK"),IF(K233&lt;&gt;"","Paid without waiver","Hold payment")),IF(J233&lt;&gt;"","OK",IF(K233&lt;&gt;"","Collect now","After payment"))))</f>
        <v/>
      </c>
      <c r="O233" s="7" t="n"/>
    </row>
    <row r="234">
      <c r="A234" s="7" t="n"/>
      <c r="B234" s="7" t="n"/>
      <c r="C234" s="7" t="n"/>
      <c r="D234" s="7" t="n"/>
      <c r="E234" s="7" t="n"/>
      <c r="F234" s="7" t="n"/>
      <c r="G234" s="8" t="n"/>
      <c r="H234" s="9" t="n"/>
      <c r="I234" s="8" t="n"/>
      <c r="J234" s="8" t="n"/>
      <c r="K234" s="8" t="n"/>
      <c r="L234" s="10">
        <f>IF(AND(A234="",C234="",F234=""),"",IF(J234&lt;&gt;"","Received",IF(I234="","Not requested",IF(M234&gt;Settings!$B$6,"Overdue","Requested"))))</f>
        <v/>
      </c>
      <c r="M234" s="11">
        <f>IF(OR(I234="",J234&lt;&gt;""),"",Settings!$B$5-I234)</f>
        <v/>
      </c>
      <c r="N234" s="10">
        <f>IF(F234="","",IF(LEFT(F234,11)="Conditional",IF(J234&lt;&gt;"",IF(AND(K234&lt;&gt;"",J234&gt;K234),"Received after payment","OK"),IF(K234&lt;&gt;"","Paid without waiver","Hold payment")),IF(J234&lt;&gt;"","OK",IF(K234&lt;&gt;"","Collect now","After payment"))))</f>
        <v/>
      </c>
      <c r="O234" s="7" t="n"/>
    </row>
    <row r="235">
      <c r="A235" s="7" t="n"/>
      <c r="B235" s="7" t="n"/>
      <c r="C235" s="7" t="n"/>
      <c r="D235" s="7" t="n"/>
      <c r="E235" s="7" t="n"/>
      <c r="F235" s="7" t="n"/>
      <c r="G235" s="8" t="n"/>
      <c r="H235" s="9" t="n"/>
      <c r="I235" s="8" t="n"/>
      <c r="J235" s="8" t="n"/>
      <c r="K235" s="8" t="n"/>
      <c r="L235" s="10">
        <f>IF(AND(A235="",C235="",F235=""),"",IF(J235&lt;&gt;"","Received",IF(I235="","Not requested",IF(M235&gt;Settings!$B$6,"Overdue","Requested"))))</f>
        <v/>
      </c>
      <c r="M235" s="11">
        <f>IF(OR(I235="",J235&lt;&gt;""),"",Settings!$B$5-I235)</f>
        <v/>
      </c>
      <c r="N235" s="10">
        <f>IF(F235="","",IF(LEFT(F235,11)="Conditional",IF(J235&lt;&gt;"",IF(AND(K235&lt;&gt;"",J235&gt;K235),"Received after payment","OK"),IF(K235&lt;&gt;"","Paid without waiver","Hold payment")),IF(J235&lt;&gt;"","OK",IF(K235&lt;&gt;"","Collect now","After payment"))))</f>
        <v/>
      </c>
      <c r="O235" s="7" t="n"/>
    </row>
    <row r="236">
      <c r="A236" s="7" t="n"/>
      <c r="B236" s="7" t="n"/>
      <c r="C236" s="7" t="n"/>
      <c r="D236" s="7" t="n"/>
      <c r="E236" s="7" t="n"/>
      <c r="F236" s="7" t="n"/>
      <c r="G236" s="8" t="n"/>
      <c r="H236" s="9" t="n"/>
      <c r="I236" s="8" t="n"/>
      <c r="J236" s="8" t="n"/>
      <c r="K236" s="8" t="n"/>
      <c r="L236" s="10">
        <f>IF(AND(A236="",C236="",F236=""),"",IF(J236&lt;&gt;"","Received",IF(I236="","Not requested",IF(M236&gt;Settings!$B$6,"Overdue","Requested"))))</f>
        <v/>
      </c>
      <c r="M236" s="11">
        <f>IF(OR(I236="",J236&lt;&gt;""),"",Settings!$B$5-I236)</f>
        <v/>
      </c>
      <c r="N236" s="10">
        <f>IF(F236="","",IF(LEFT(F236,11)="Conditional",IF(J236&lt;&gt;"",IF(AND(K236&lt;&gt;"",J236&gt;K236),"Received after payment","OK"),IF(K236&lt;&gt;"","Paid without waiver","Hold payment")),IF(J236&lt;&gt;"","OK",IF(K236&lt;&gt;"","Collect now","After payment"))))</f>
        <v/>
      </c>
      <c r="O236" s="7" t="n"/>
    </row>
    <row r="237">
      <c r="A237" s="7" t="n"/>
      <c r="B237" s="7" t="n"/>
      <c r="C237" s="7" t="n"/>
      <c r="D237" s="7" t="n"/>
      <c r="E237" s="7" t="n"/>
      <c r="F237" s="7" t="n"/>
      <c r="G237" s="8" t="n"/>
      <c r="H237" s="9" t="n"/>
      <c r="I237" s="8" t="n"/>
      <c r="J237" s="8" t="n"/>
      <c r="K237" s="8" t="n"/>
      <c r="L237" s="10">
        <f>IF(AND(A237="",C237="",F237=""),"",IF(J237&lt;&gt;"","Received",IF(I237="","Not requested",IF(M237&gt;Settings!$B$6,"Overdue","Requested"))))</f>
        <v/>
      </c>
      <c r="M237" s="11">
        <f>IF(OR(I237="",J237&lt;&gt;""),"",Settings!$B$5-I237)</f>
        <v/>
      </c>
      <c r="N237" s="10">
        <f>IF(F237="","",IF(LEFT(F237,11)="Conditional",IF(J237&lt;&gt;"",IF(AND(K237&lt;&gt;"",J237&gt;K237),"Received after payment","OK"),IF(K237&lt;&gt;"","Paid without waiver","Hold payment")),IF(J237&lt;&gt;"","OK",IF(K237&lt;&gt;"","Collect now","After payment"))))</f>
        <v/>
      </c>
      <c r="O237" s="7" t="n"/>
    </row>
    <row r="238">
      <c r="A238" s="7" t="n"/>
      <c r="B238" s="7" t="n"/>
      <c r="C238" s="7" t="n"/>
      <c r="D238" s="7" t="n"/>
      <c r="E238" s="7" t="n"/>
      <c r="F238" s="7" t="n"/>
      <c r="G238" s="8" t="n"/>
      <c r="H238" s="9" t="n"/>
      <c r="I238" s="8" t="n"/>
      <c r="J238" s="8" t="n"/>
      <c r="K238" s="8" t="n"/>
      <c r="L238" s="10">
        <f>IF(AND(A238="",C238="",F238=""),"",IF(J238&lt;&gt;"","Received",IF(I238="","Not requested",IF(M238&gt;Settings!$B$6,"Overdue","Requested"))))</f>
        <v/>
      </c>
      <c r="M238" s="11">
        <f>IF(OR(I238="",J238&lt;&gt;""),"",Settings!$B$5-I238)</f>
        <v/>
      </c>
      <c r="N238" s="10">
        <f>IF(F238="","",IF(LEFT(F238,11)="Conditional",IF(J238&lt;&gt;"",IF(AND(K238&lt;&gt;"",J238&gt;K238),"Received after payment","OK"),IF(K238&lt;&gt;"","Paid without waiver","Hold payment")),IF(J238&lt;&gt;"","OK",IF(K238&lt;&gt;"","Collect now","After payment"))))</f>
        <v/>
      </c>
      <c r="O238" s="7" t="n"/>
    </row>
    <row r="239">
      <c r="A239" s="7" t="n"/>
      <c r="B239" s="7" t="n"/>
      <c r="C239" s="7" t="n"/>
      <c r="D239" s="7" t="n"/>
      <c r="E239" s="7" t="n"/>
      <c r="F239" s="7" t="n"/>
      <c r="G239" s="8" t="n"/>
      <c r="H239" s="9" t="n"/>
      <c r="I239" s="8" t="n"/>
      <c r="J239" s="8" t="n"/>
      <c r="K239" s="8" t="n"/>
      <c r="L239" s="10">
        <f>IF(AND(A239="",C239="",F239=""),"",IF(J239&lt;&gt;"","Received",IF(I239="","Not requested",IF(M239&gt;Settings!$B$6,"Overdue","Requested"))))</f>
        <v/>
      </c>
      <c r="M239" s="11">
        <f>IF(OR(I239="",J239&lt;&gt;""),"",Settings!$B$5-I239)</f>
        <v/>
      </c>
      <c r="N239" s="10">
        <f>IF(F239="","",IF(LEFT(F239,11)="Conditional",IF(J239&lt;&gt;"",IF(AND(K239&lt;&gt;"",J239&gt;K239),"Received after payment","OK"),IF(K239&lt;&gt;"","Paid without waiver","Hold payment")),IF(J239&lt;&gt;"","OK",IF(K239&lt;&gt;"","Collect now","After payment"))))</f>
        <v/>
      </c>
      <c r="O239" s="7" t="n"/>
    </row>
    <row r="240">
      <c r="A240" s="7" t="n"/>
      <c r="B240" s="7" t="n"/>
      <c r="C240" s="7" t="n"/>
      <c r="D240" s="7" t="n"/>
      <c r="E240" s="7" t="n"/>
      <c r="F240" s="7" t="n"/>
      <c r="G240" s="8" t="n"/>
      <c r="H240" s="9" t="n"/>
      <c r="I240" s="8" t="n"/>
      <c r="J240" s="8" t="n"/>
      <c r="K240" s="8" t="n"/>
      <c r="L240" s="10">
        <f>IF(AND(A240="",C240="",F240=""),"",IF(J240&lt;&gt;"","Received",IF(I240="","Not requested",IF(M240&gt;Settings!$B$6,"Overdue","Requested"))))</f>
        <v/>
      </c>
      <c r="M240" s="11">
        <f>IF(OR(I240="",J240&lt;&gt;""),"",Settings!$B$5-I240)</f>
        <v/>
      </c>
      <c r="N240" s="10">
        <f>IF(F240="","",IF(LEFT(F240,11)="Conditional",IF(J240&lt;&gt;"",IF(AND(K240&lt;&gt;"",J240&gt;K240),"Received after payment","OK"),IF(K240&lt;&gt;"","Paid without waiver","Hold payment")),IF(J240&lt;&gt;"","OK",IF(K240&lt;&gt;"","Collect now","After payment"))))</f>
        <v/>
      </c>
      <c r="O240" s="7" t="n"/>
    </row>
    <row r="241">
      <c r="A241" s="7" t="n"/>
      <c r="B241" s="7" t="n"/>
      <c r="C241" s="7" t="n"/>
      <c r="D241" s="7" t="n"/>
      <c r="E241" s="7" t="n"/>
      <c r="F241" s="7" t="n"/>
      <c r="G241" s="8" t="n"/>
      <c r="H241" s="9" t="n"/>
      <c r="I241" s="8" t="n"/>
      <c r="J241" s="8" t="n"/>
      <c r="K241" s="8" t="n"/>
      <c r="L241" s="10">
        <f>IF(AND(A241="",C241="",F241=""),"",IF(J241&lt;&gt;"","Received",IF(I241="","Not requested",IF(M241&gt;Settings!$B$6,"Overdue","Requested"))))</f>
        <v/>
      </c>
      <c r="M241" s="11">
        <f>IF(OR(I241="",J241&lt;&gt;""),"",Settings!$B$5-I241)</f>
        <v/>
      </c>
      <c r="N241" s="10">
        <f>IF(F241="","",IF(LEFT(F241,11)="Conditional",IF(J241&lt;&gt;"",IF(AND(K241&lt;&gt;"",J241&gt;K241),"Received after payment","OK"),IF(K241&lt;&gt;"","Paid without waiver","Hold payment")),IF(J241&lt;&gt;"","OK",IF(K241&lt;&gt;"","Collect now","After payment"))))</f>
        <v/>
      </c>
      <c r="O241" s="7" t="n"/>
    </row>
    <row r="242">
      <c r="A242" s="7" t="n"/>
      <c r="B242" s="7" t="n"/>
      <c r="C242" s="7" t="n"/>
      <c r="D242" s="7" t="n"/>
      <c r="E242" s="7" t="n"/>
      <c r="F242" s="7" t="n"/>
      <c r="G242" s="8" t="n"/>
      <c r="H242" s="9" t="n"/>
      <c r="I242" s="8" t="n"/>
      <c r="J242" s="8" t="n"/>
      <c r="K242" s="8" t="n"/>
      <c r="L242" s="10">
        <f>IF(AND(A242="",C242="",F242=""),"",IF(J242&lt;&gt;"","Received",IF(I242="","Not requested",IF(M242&gt;Settings!$B$6,"Overdue","Requested"))))</f>
        <v/>
      </c>
      <c r="M242" s="11">
        <f>IF(OR(I242="",J242&lt;&gt;""),"",Settings!$B$5-I242)</f>
        <v/>
      </c>
      <c r="N242" s="10">
        <f>IF(F242="","",IF(LEFT(F242,11)="Conditional",IF(J242&lt;&gt;"",IF(AND(K242&lt;&gt;"",J242&gt;K242),"Received after payment","OK"),IF(K242&lt;&gt;"","Paid without waiver","Hold payment")),IF(J242&lt;&gt;"","OK",IF(K242&lt;&gt;"","Collect now","After payment"))))</f>
        <v/>
      </c>
      <c r="O242" s="7" t="n"/>
    </row>
    <row r="243">
      <c r="A243" s="7" t="n"/>
      <c r="B243" s="7" t="n"/>
      <c r="C243" s="7" t="n"/>
      <c r="D243" s="7" t="n"/>
      <c r="E243" s="7" t="n"/>
      <c r="F243" s="7" t="n"/>
      <c r="G243" s="8" t="n"/>
      <c r="H243" s="9" t="n"/>
      <c r="I243" s="8" t="n"/>
      <c r="J243" s="8" t="n"/>
      <c r="K243" s="8" t="n"/>
      <c r="L243" s="10">
        <f>IF(AND(A243="",C243="",F243=""),"",IF(J243&lt;&gt;"","Received",IF(I243="","Not requested",IF(M243&gt;Settings!$B$6,"Overdue","Requested"))))</f>
        <v/>
      </c>
      <c r="M243" s="11">
        <f>IF(OR(I243="",J243&lt;&gt;""),"",Settings!$B$5-I243)</f>
        <v/>
      </c>
      <c r="N243" s="10">
        <f>IF(F243="","",IF(LEFT(F243,11)="Conditional",IF(J243&lt;&gt;"",IF(AND(K243&lt;&gt;"",J243&gt;K243),"Received after payment","OK"),IF(K243&lt;&gt;"","Paid without waiver","Hold payment")),IF(J243&lt;&gt;"","OK",IF(K243&lt;&gt;"","Collect now","After payment"))))</f>
        <v/>
      </c>
      <c r="O243" s="7" t="n"/>
    </row>
    <row r="244">
      <c r="A244" s="7" t="n"/>
      <c r="B244" s="7" t="n"/>
      <c r="C244" s="7" t="n"/>
      <c r="D244" s="7" t="n"/>
      <c r="E244" s="7" t="n"/>
      <c r="F244" s="7" t="n"/>
      <c r="G244" s="8" t="n"/>
      <c r="H244" s="9" t="n"/>
      <c r="I244" s="8" t="n"/>
      <c r="J244" s="8" t="n"/>
      <c r="K244" s="8" t="n"/>
      <c r="L244" s="10">
        <f>IF(AND(A244="",C244="",F244=""),"",IF(J244&lt;&gt;"","Received",IF(I244="","Not requested",IF(M244&gt;Settings!$B$6,"Overdue","Requested"))))</f>
        <v/>
      </c>
      <c r="M244" s="11">
        <f>IF(OR(I244="",J244&lt;&gt;""),"",Settings!$B$5-I244)</f>
        <v/>
      </c>
      <c r="N244" s="10">
        <f>IF(F244="","",IF(LEFT(F244,11)="Conditional",IF(J244&lt;&gt;"",IF(AND(K244&lt;&gt;"",J244&gt;K244),"Received after payment","OK"),IF(K244&lt;&gt;"","Paid without waiver","Hold payment")),IF(J244&lt;&gt;"","OK",IF(K244&lt;&gt;"","Collect now","After payment"))))</f>
        <v/>
      </c>
      <c r="O244" s="7" t="n"/>
    </row>
    <row r="245">
      <c r="A245" s="7" t="n"/>
      <c r="B245" s="7" t="n"/>
      <c r="C245" s="7" t="n"/>
      <c r="D245" s="7" t="n"/>
      <c r="E245" s="7" t="n"/>
      <c r="F245" s="7" t="n"/>
      <c r="G245" s="8" t="n"/>
      <c r="H245" s="9" t="n"/>
      <c r="I245" s="8" t="n"/>
      <c r="J245" s="8" t="n"/>
      <c r="K245" s="8" t="n"/>
      <c r="L245" s="10">
        <f>IF(AND(A245="",C245="",F245=""),"",IF(J245&lt;&gt;"","Received",IF(I245="","Not requested",IF(M245&gt;Settings!$B$6,"Overdue","Requested"))))</f>
        <v/>
      </c>
      <c r="M245" s="11">
        <f>IF(OR(I245="",J245&lt;&gt;""),"",Settings!$B$5-I245)</f>
        <v/>
      </c>
      <c r="N245" s="10">
        <f>IF(F245="","",IF(LEFT(F245,11)="Conditional",IF(J245&lt;&gt;"",IF(AND(K245&lt;&gt;"",J245&gt;K245),"Received after payment","OK"),IF(K245&lt;&gt;"","Paid without waiver","Hold payment")),IF(J245&lt;&gt;"","OK",IF(K245&lt;&gt;"","Collect now","After payment"))))</f>
        <v/>
      </c>
      <c r="O245" s="7" t="n"/>
    </row>
    <row r="246">
      <c r="A246" s="7" t="n"/>
      <c r="B246" s="7" t="n"/>
      <c r="C246" s="7" t="n"/>
      <c r="D246" s="7" t="n"/>
      <c r="E246" s="7" t="n"/>
      <c r="F246" s="7" t="n"/>
      <c r="G246" s="8" t="n"/>
      <c r="H246" s="9" t="n"/>
      <c r="I246" s="8" t="n"/>
      <c r="J246" s="8" t="n"/>
      <c r="K246" s="8" t="n"/>
      <c r="L246" s="10">
        <f>IF(AND(A246="",C246="",F246=""),"",IF(J246&lt;&gt;"","Received",IF(I246="","Not requested",IF(M246&gt;Settings!$B$6,"Overdue","Requested"))))</f>
        <v/>
      </c>
      <c r="M246" s="11">
        <f>IF(OR(I246="",J246&lt;&gt;""),"",Settings!$B$5-I246)</f>
        <v/>
      </c>
      <c r="N246" s="10">
        <f>IF(F246="","",IF(LEFT(F246,11)="Conditional",IF(J246&lt;&gt;"",IF(AND(K246&lt;&gt;"",J246&gt;K246),"Received after payment","OK"),IF(K246&lt;&gt;"","Paid without waiver","Hold payment")),IF(J246&lt;&gt;"","OK",IF(K246&lt;&gt;"","Collect now","After payment"))))</f>
        <v/>
      </c>
      <c r="O246" s="7" t="n"/>
    </row>
    <row r="247">
      <c r="A247" s="7" t="n"/>
      <c r="B247" s="7" t="n"/>
      <c r="C247" s="7" t="n"/>
      <c r="D247" s="7" t="n"/>
      <c r="E247" s="7" t="n"/>
      <c r="F247" s="7" t="n"/>
      <c r="G247" s="8" t="n"/>
      <c r="H247" s="9" t="n"/>
      <c r="I247" s="8" t="n"/>
      <c r="J247" s="8" t="n"/>
      <c r="K247" s="8" t="n"/>
      <c r="L247" s="10">
        <f>IF(AND(A247="",C247="",F247=""),"",IF(J247&lt;&gt;"","Received",IF(I247="","Not requested",IF(M247&gt;Settings!$B$6,"Overdue","Requested"))))</f>
        <v/>
      </c>
      <c r="M247" s="11">
        <f>IF(OR(I247="",J247&lt;&gt;""),"",Settings!$B$5-I247)</f>
        <v/>
      </c>
      <c r="N247" s="10">
        <f>IF(F247="","",IF(LEFT(F247,11)="Conditional",IF(J247&lt;&gt;"",IF(AND(K247&lt;&gt;"",J247&gt;K247),"Received after payment","OK"),IF(K247&lt;&gt;"","Paid without waiver","Hold payment")),IF(J247&lt;&gt;"","OK",IF(K247&lt;&gt;"","Collect now","After payment"))))</f>
        <v/>
      </c>
      <c r="O247" s="7" t="n"/>
    </row>
    <row r="248">
      <c r="A248" s="7" t="n"/>
      <c r="B248" s="7" t="n"/>
      <c r="C248" s="7" t="n"/>
      <c r="D248" s="7" t="n"/>
      <c r="E248" s="7" t="n"/>
      <c r="F248" s="7" t="n"/>
      <c r="G248" s="8" t="n"/>
      <c r="H248" s="9" t="n"/>
      <c r="I248" s="8" t="n"/>
      <c r="J248" s="8" t="n"/>
      <c r="K248" s="8" t="n"/>
      <c r="L248" s="10">
        <f>IF(AND(A248="",C248="",F248=""),"",IF(J248&lt;&gt;"","Received",IF(I248="","Not requested",IF(M248&gt;Settings!$B$6,"Overdue","Requested"))))</f>
        <v/>
      </c>
      <c r="M248" s="11">
        <f>IF(OR(I248="",J248&lt;&gt;""),"",Settings!$B$5-I248)</f>
        <v/>
      </c>
      <c r="N248" s="10">
        <f>IF(F248="","",IF(LEFT(F248,11)="Conditional",IF(J248&lt;&gt;"",IF(AND(K248&lt;&gt;"",J248&gt;K248),"Received after payment","OK"),IF(K248&lt;&gt;"","Paid without waiver","Hold payment")),IF(J248&lt;&gt;"","OK",IF(K248&lt;&gt;"","Collect now","After payment"))))</f>
        <v/>
      </c>
      <c r="O248" s="7" t="n"/>
    </row>
    <row r="249">
      <c r="A249" s="7" t="n"/>
      <c r="B249" s="7" t="n"/>
      <c r="C249" s="7" t="n"/>
      <c r="D249" s="7" t="n"/>
      <c r="E249" s="7" t="n"/>
      <c r="F249" s="7" t="n"/>
      <c r="G249" s="8" t="n"/>
      <c r="H249" s="9" t="n"/>
      <c r="I249" s="8" t="n"/>
      <c r="J249" s="8" t="n"/>
      <c r="K249" s="8" t="n"/>
      <c r="L249" s="10">
        <f>IF(AND(A249="",C249="",F249=""),"",IF(J249&lt;&gt;"","Received",IF(I249="","Not requested",IF(M249&gt;Settings!$B$6,"Overdue","Requested"))))</f>
        <v/>
      </c>
      <c r="M249" s="11">
        <f>IF(OR(I249="",J249&lt;&gt;""),"",Settings!$B$5-I249)</f>
        <v/>
      </c>
      <c r="N249" s="10">
        <f>IF(F249="","",IF(LEFT(F249,11)="Conditional",IF(J249&lt;&gt;"",IF(AND(K249&lt;&gt;"",J249&gt;K249),"Received after payment","OK"),IF(K249&lt;&gt;"","Paid without waiver","Hold payment")),IF(J249&lt;&gt;"","OK",IF(K249&lt;&gt;"","Collect now","After payment"))))</f>
        <v/>
      </c>
      <c r="O249" s="7" t="n"/>
    </row>
    <row r="250">
      <c r="A250" s="7" t="n"/>
      <c r="B250" s="7" t="n"/>
      <c r="C250" s="7" t="n"/>
      <c r="D250" s="7" t="n"/>
      <c r="E250" s="7" t="n"/>
      <c r="F250" s="7" t="n"/>
      <c r="G250" s="8" t="n"/>
      <c r="H250" s="9" t="n"/>
      <c r="I250" s="8" t="n"/>
      <c r="J250" s="8" t="n"/>
      <c r="K250" s="8" t="n"/>
      <c r="L250" s="10">
        <f>IF(AND(A250="",C250="",F250=""),"",IF(J250&lt;&gt;"","Received",IF(I250="","Not requested",IF(M250&gt;Settings!$B$6,"Overdue","Requested"))))</f>
        <v/>
      </c>
      <c r="M250" s="11">
        <f>IF(OR(I250="",J250&lt;&gt;""),"",Settings!$B$5-I250)</f>
        <v/>
      </c>
      <c r="N250" s="10">
        <f>IF(F250="","",IF(LEFT(F250,11)="Conditional",IF(J250&lt;&gt;"",IF(AND(K250&lt;&gt;"",J250&gt;K250),"Received after payment","OK"),IF(K250&lt;&gt;"","Paid without waiver","Hold payment")),IF(J250&lt;&gt;"","OK",IF(K250&lt;&gt;"","Collect now","After payment"))))</f>
        <v/>
      </c>
      <c r="O250" s="7" t="n"/>
    </row>
    <row r="251">
      <c r="A251" s="7" t="n"/>
      <c r="B251" s="7" t="n"/>
      <c r="C251" s="7" t="n"/>
      <c r="D251" s="7" t="n"/>
      <c r="E251" s="7" t="n"/>
      <c r="F251" s="7" t="n"/>
      <c r="G251" s="8" t="n"/>
      <c r="H251" s="9" t="n"/>
      <c r="I251" s="8" t="n"/>
      <c r="J251" s="8" t="n"/>
      <c r="K251" s="8" t="n"/>
      <c r="L251" s="10">
        <f>IF(AND(A251="",C251="",F251=""),"",IF(J251&lt;&gt;"","Received",IF(I251="","Not requested",IF(M251&gt;Settings!$B$6,"Overdue","Requested"))))</f>
        <v/>
      </c>
      <c r="M251" s="11">
        <f>IF(OR(I251="",J251&lt;&gt;""),"",Settings!$B$5-I251)</f>
        <v/>
      </c>
      <c r="N251" s="10">
        <f>IF(F251="","",IF(LEFT(F251,11)="Conditional",IF(J251&lt;&gt;"",IF(AND(K251&lt;&gt;"",J251&gt;K251),"Received after payment","OK"),IF(K251&lt;&gt;"","Paid without waiver","Hold payment")),IF(J251&lt;&gt;"","OK",IF(K251&lt;&gt;"","Collect now","After payment"))))</f>
        <v/>
      </c>
      <c r="O251" s="7" t="n"/>
    </row>
    <row r="252">
      <c r="A252" s="7" t="n"/>
      <c r="B252" s="7" t="n"/>
      <c r="C252" s="7" t="n"/>
      <c r="D252" s="7" t="n"/>
      <c r="E252" s="7" t="n"/>
      <c r="F252" s="7" t="n"/>
      <c r="G252" s="8" t="n"/>
      <c r="H252" s="9" t="n"/>
      <c r="I252" s="8" t="n"/>
      <c r="J252" s="8" t="n"/>
      <c r="K252" s="8" t="n"/>
      <c r="L252" s="10">
        <f>IF(AND(A252="",C252="",F252=""),"",IF(J252&lt;&gt;"","Received",IF(I252="","Not requested",IF(M252&gt;Settings!$B$6,"Overdue","Requested"))))</f>
        <v/>
      </c>
      <c r="M252" s="11">
        <f>IF(OR(I252="",J252&lt;&gt;""),"",Settings!$B$5-I252)</f>
        <v/>
      </c>
      <c r="N252" s="10">
        <f>IF(F252="","",IF(LEFT(F252,11)="Conditional",IF(J252&lt;&gt;"",IF(AND(K252&lt;&gt;"",J252&gt;K252),"Received after payment","OK"),IF(K252&lt;&gt;"","Paid without waiver","Hold payment")),IF(J252&lt;&gt;"","OK",IF(K252&lt;&gt;"","Collect now","After payment"))))</f>
        <v/>
      </c>
      <c r="O252" s="7" t="n"/>
    </row>
    <row r="253">
      <c r="A253" s="7" t="n"/>
      <c r="B253" s="7" t="n"/>
      <c r="C253" s="7" t="n"/>
      <c r="D253" s="7" t="n"/>
      <c r="E253" s="7" t="n"/>
      <c r="F253" s="7" t="n"/>
      <c r="G253" s="8" t="n"/>
      <c r="H253" s="9" t="n"/>
      <c r="I253" s="8" t="n"/>
      <c r="J253" s="8" t="n"/>
      <c r="K253" s="8" t="n"/>
      <c r="L253" s="10">
        <f>IF(AND(A253="",C253="",F253=""),"",IF(J253&lt;&gt;"","Received",IF(I253="","Not requested",IF(M253&gt;Settings!$B$6,"Overdue","Requested"))))</f>
        <v/>
      </c>
      <c r="M253" s="11">
        <f>IF(OR(I253="",J253&lt;&gt;""),"",Settings!$B$5-I253)</f>
        <v/>
      </c>
      <c r="N253" s="10">
        <f>IF(F253="","",IF(LEFT(F253,11)="Conditional",IF(J253&lt;&gt;"",IF(AND(K253&lt;&gt;"",J253&gt;K253),"Received after payment","OK"),IF(K253&lt;&gt;"","Paid without waiver","Hold payment")),IF(J253&lt;&gt;"","OK",IF(K253&lt;&gt;"","Collect now","After payment"))))</f>
        <v/>
      </c>
      <c r="O253" s="7" t="n"/>
    </row>
    <row r="254">
      <c r="A254" s="7" t="n"/>
      <c r="B254" s="7" t="n"/>
      <c r="C254" s="7" t="n"/>
      <c r="D254" s="7" t="n"/>
      <c r="E254" s="7" t="n"/>
      <c r="F254" s="7" t="n"/>
      <c r="G254" s="8" t="n"/>
      <c r="H254" s="9" t="n"/>
      <c r="I254" s="8" t="n"/>
      <c r="J254" s="8" t="n"/>
      <c r="K254" s="8" t="n"/>
      <c r="L254" s="10">
        <f>IF(AND(A254="",C254="",F254=""),"",IF(J254&lt;&gt;"","Received",IF(I254="","Not requested",IF(M254&gt;Settings!$B$6,"Overdue","Requested"))))</f>
        <v/>
      </c>
      <c r="M254" s="11">
        <f>IF(OR(I254="",J254&lt;&gt;""),"",Settings!$B$5-I254)</f>
        <v/>
      </c>
      <c r="N254" s="10">
        <f>IF(F254="","",IF(LEFT(F254,11)="Conditional",IF(J254&lt;&gt;"",IF(AND(K254&lt;&gt;"",J254&gt;K254),"Received after payment","OK"),IF(K254&lt;&gt;"","Paid without waiver","Hold payment")),IF(J254&lt;&gt;"","OK",IF(K254&lt;&gt;"","Collect now","After payment"))))</f>
        <v/>
      </c>
      <c r="O254" s="7" t="n"/>
    </row>
    <row r="255">
      <c r="A255" s="7" t="n"/>
      <c r="B255" s="7" t="n"/>
      <c r="C255" s="7" t="n"/>
      <c r="D255" s="7" t="n"/>
      <c r="E255" s="7" t="n"/>
      <c r="F255" s="7" t="n"/>
      <c r="G255" s="8" t="n"/>
      <c r="H255" s="9" t="n"/>
      <c r="I255" s="8" t="n"/>
      <c r="J255" s="8" t="n"/>
      <c r="K255" s="8" t="n"/>
      <c r="L255" s="10">
        <f>IF(AND(A255="",C255="",F255=""),"",IF(J255&lt;&gt;"","Received",IF(I255="","Not requested",IF(M255&gt;Settings!$B$6,"Overdue","Requested"))))</f>
        <v/>
      </c>
      <c r="M255" s="11">
        <f>IF(OR(I255="",J255&lt;&gt;""),"",Settings!$B$5-I255)</f>
        <v/>
      </c>
      <c r="N255" s="10">
        <f>IF(F255="","",IF(LEFT(F255,11)="Conditional",IF(J255&lt;&gt;"",IF(AND(K255&lt;&gt;"",J255&gt;K255),"Received after payment","OK"),IF(K255&lt;&gt;"","Paid without waiver","Hold payment")),IF(J255&lt;&gt;"","OK",IF(K255&lt;&gt;"","Collect now","After payment"))))</f>
        <v/>
      </c>
      <c r="O255" s="7" t="n"/>
    </row>
    <row r="256">
      <c r="A256" s="7" t="n"/>
      <c r="B256" s="7" t="n"/>
      <c r="C256" s="7" t="n"/>
      <c r="D256" s="7" t="n"/>
      <c r="E256" s="7" t="n"/>
      <c r="F256" s="7" t="n"/>
      <c r="G256" s="8" t="n"/>
      <c r="H256" s="9" t="n"/>
      <c r="I256" s="8" t="n"/>
      <c r="J256" s="8" t="n"/>
      <c r="K256" s="8" t="n"/>
      <c r="L256" s="10">
        <f>IF(AND(A256="",C256="",F256=""),"",IF(J256&lt;&gt;"","Received",IF(I256="","Not requested",IF(M256&gt;Settings!$B$6,"Overdue","Requested"))))</f>
        <v/>
      </c>
      <c r="M256" s="11">
        <f>IF(OR(I256="",J256&lt;&gt;""),"",Settings!$B$5-I256)</f>
        <v/>
      </c>
      <c r="N256" s="10">
        <f>IF(F256="","",IF(LEFT(F256,11)="Conditional",IF(J256&lt;&gt;"",IF(AND(K256&lt;&gt;"",J256&gt;K256),"Received after payment","OK"),IF(K256&lt;&gt;"","Paid without waiver","Hold payment")),IF(J256&lt;&gt;"","OK",IF(K256&lt;&gt;"","Collect now","After payment"))))</f>
        <v/>
      </c>
      <c r="O256" s="7" t="n"/>
    </row>
    <row r="257">
      <c r="A257" s="7" t="n"/>
      <c r="B257" s="7" t="n"/>
      <c r="C257" s="7" t="n"/>
      <c r="D257" s="7" t="n"/>
      <c r="E257" s="7" t="n"/>
      <c r="F257" s="7" t="n"/>
      <c r="G257" s="8" t="n"/>
      <c r="H257" s="9" t="n"/>
      <c r="I257" s="8" t="n"/>
      <c r="J257" s="8" t="n"/>
      <c r="K257" s="8" t="n"/>
      <c r="L257" s="10">
        <f>IF(AND(A257="",C257="",F257=""),"",IF(J257&lt;&gt;"","Received",IF(I257="","Not requested",IF(M257&gt;Settings!$B$6,"Overdue","Requested"))))</f>
        <v/>
      </c>
      <c r="M257" s="11">
        <f>IF(OR(I257="",J257&lt;&gt;""),"",Settings!$B$5-I257)</f>
        <v/>
      </c>
      <c r="N257" s="10">
        <f>IF(F257="","",IF(LEFT(F257,11)="Conditional",IF(J257&lt;&gt;"",IF(AND(K257&lt;&gt;"",J257&gt;K257),"Received after payment","OK"),IF(K257&lt;&gt;"","Paid without waiver","Hold payment")),IF(J257&lt;&gt;"","OK",IF(K257&lt;&gt;"","Collect now","After payment"))))</f>
        <v/>
      </c>
      <c r="O257" s="7" t="n"/>
    </row>
    <row r="258">
      <c r="A258" s="7" t="n"/>
      <c r="B258" s="7" t="n"/>
      <c r="C258" s="7" t="n"/>
      <c r="D258" s="7" t="n"/>
      <c r="E258" s="7" t="n"/>
      <c r="F258" s="7" t="n"/>
      <c r="G258" s="8" t="n"/>
      <c r="H258" s="9" t="n"/>
      <c r="I258" s="8" t="n"/>
      <c r="J258" s="8" t="n"/>
      <c r="K258" s="8" t="n"/>
      <c r="L258" s="10">
        <f>IF(AND(A258="",C258="",F258=""),"",IF(J258&lt;&gt;"","Received",IF(I258="","Not requested",IF(M258&gt;Settings!$B$6,"Overdue","Requested"))))</f>
        <v/>
      </c>
      <c r="M258" s="11">
        <f>IF(OR(I258="",J258&lt;&gt;""),"",Settings!$B$5-I258)</f>
        <v/>
      </c>
      <c r="N258" s="10">
        <f>IF(F258="","",IF(LEFT(F258,11)="Conditional",IF(J258&lt;&gt;"",IF(AND(K258&lt;&gt;"",J258&gt;K258),"Received after payment","OK"),IF(K258&lt;&gt;"","Paid without waiver","Hold payment")),IF(J258&lt;&gt;"","OK",IF(K258&lt;&gt;"","Collect now","After payment"))))</f>
        <v/>
      </c>
      <c r="O258" s="7" t="n"/>
    </row>
    <row r="259">
      <c r="A259" s="7" t="n"/>
      <c r="B259" s="7" t="n"/>
      <c r="C259" s="7" t="n"/>
      <c r="D259" s="7" t="n"/>
      <c r="E259" s="7" t="n"/>
      <c r="F259" s="7" t="n"/>
      <c r="G259" s="8" t="n"/>
      <c r="H259" s="9" t="n"/>
      <c r="I259" s="8" t="n"/>
      <c r="J259" s="8" t="n"/>
      <c r="K259" s="8" t="n"/>
      <c r="L259" s="10">
        <f>IF(AND(A259="",C259="",F259=""),"",IF(J259&lt;&gt;"","Received",IF(I259="","Not requested",IF(M259&gt;Settings!$B$6,"Overdue","Requested"))))</f>
        <v/>
      </c>
      <c r="M259" s="11">
        <f>IF(OR(I259="",J259&lt;&gt;""),"",Settings!$B$5-I259)</f>
        <v/>
      </c>
      <c r="N259" s="10">
        <f>IF(F259="","",IF(LEFT(F259,11)="Conditional",IF(J259&lt;&gt;"",IF(AND(K259&lt;&gt;"",J259&gt;K259),"Received after payment","OK"),IF(K259&lt;&gt;"","Paid without waiver","Hold payment")),IF(J259&lt;&gt;"","OK",IF(K259&lt;&gt;"","Collect now","After payment"))))</f>
        <v/>
      </c>
      <c r="O259" s="7" t="n"/>
    </row>
    <row r="260">
      <c r="A260" s="7" t="n"/>
      <c r="B260" s="7" t="n"/>
      <c r="C260" s="7" t="n"/>
      <c r="D260" s="7" t="n"/>
      <c r="E260" s="7" t="n"/>
      <c r="F260" s="7" t="n"/>
      <c r="G260" s="8" t="n"/>
      <c r="H260" s="9" t="n"/>
      <c r="I260" s="8" t="n"/>
      <c r="J260" s="8" t="n"/>
      <c r="K260" s="8" t="n"/>
      <c r="L260" s="10">
        <f>IF(AND(A260="",C260="",F260=""),"",IF(J260&lt;&gt;"","Received",IF(I260="","Not requested",IF(M260&gt;Settings!$B$6,"Overdue","Requested"))))</f>
        <v/>
      </c>
      <c r="M260" s="11">
        <f>IF(OR(I260="",J260&lt;&gt;""),"",Settings!$B$5-I260)</f>
        <v/>
      </c>
      <c r="N260" s="10">
        <f>IF(F260="","",IF(LEFT(F260,11)="Conditional",IF(J260&lt;&gt;"",IF(AND(K260&lt;&gt;"",J260&gt;K260),"Received after payment","OK"),IF(K260&lt;&gt;"","Paid without waiver","Hold payment")),IF(J260&lt;&gt;"","OK",IF(K260&lt;&gt;"","Collect now","After payment"))))</f>
        <v/>
      </c>
      <c r="O260" s="7" t="n"/>
    </row>
    <row r="261">
      <c r="A261" s="7" t="n"/>
      <c r="B261" s="7" t="n"/>
      <c r="C261" s="7" t="n"/>
      <c r="D261" s="7" t="n"/>
      <c r="E261" s="7" t="n"/>
      <c r="F261" s="7" t="n"/>
      <c r="G261" s="8" t="n"/>
      <c r="H261" s="9" t="n"/>
      <c r="I261" s="8" t="n"/>
      <c r="J261" s="8" t="n"/>
      <c r="K261" s="8" t="n"/>
      <c r="L261" s="10">
        <f>IF(AND(A261="",C261="",F261=""),"",IF(J261&lt;&gt;"","Received",IF(I261="","Not requested",IF(M261&gt;Settings!$B$6,"Overdue","Requested"))))</f>
        <v/>
      </c>
      <c r="M261" s="11">
        <f>IF(OR(I261="",J261&lt;&gt;""),"",Settings!$B$5-I261)</f>
        <v/>
      </c>
      <c r="N261" s="10">
        <f>IF(F261="","",IF(LEFT(F261,11)="Conditional",IF(J261&lt;&gt;"",IF(AND(K261&lt;&gt;"",J261&gt;K261),"Received after payment","OK"),IF(K261&lt;&gt;"","Paid without waiver","Hold payment")),IF(J261&lt;&gt;"","OK",IF(K261&lt;&gt;"","Collect now","After payment"))))</f>
        <v/>
      </c>
      <c r="O261" s="7" t="n"/>
    </row>
    <row r="262">
      <c r="A262" s="7" t="n"/>
      <c r="B262" s="7" t="n"/>
      <c r="C262" s="7" t="n"/>
      <c r="D262" s="7" t="n"/>
      <c r="E262" s="7" t="n"/>
      <c r="F262" s="7" t="n"/>
      <c r="G262" s="8" t="n"/>
      <c r="H262" s="9" t="n"/>
      <c r="I262" s="8" t="n"/>
      <c r="J262" s="8" t="n"/>
      <c r="K262" s="8" t="n"/>
      <c r="L262" s="10">
        <f>IF(AND(A262="",C262="",F262=""),"",IF(J262&lt;&gt;"","Received",IF(I262="","Not requested",IF(M262&gt;Settings!$B$6,"Overdue","Requested"))))</f>
        <v/>
      </c>
      <c r="M262" s="11">
        <f>IF(OR(I262="",J262&lt;&gt;""),"",Settings!$B$5-I262)</f>
        <v/>
      </c>
      <c r="N262" s="10">
        <f>IF(F262="","",IF(LEFT(F262,11)="Conditional",IF(J262&lt;&gt;"",IF(AND(K262&lt;&gt;"",J262&gt;K262),"Received after payment","OK"),IF(K262&lt;&gt;"","Paid without waiver","Hold payment")),IF(J262&lt;&gt;"","OK",IF(K262&lt;&gt;"","Collect now","After payment"))))</f>
        <v/>
      </c>
      <c r="O262" s="7" t="n"/>
    </row>
    <row r="263">
      <c r="A263" s="7" t="n"/>
      <c r="B263" s="7" t="n"/>
      <c r="C263" s="7" t="n"/>
      <c r="D263" s="7" t="n"/>
      <c r="E263" s="7" t="n"/>
      <c r="F263" s="7" t="n"/>
      <c r="G263" s="8" t="n"/>
      <c r="H263" s="9" t="n"/>
      <c r="I263" s="8" t="n"/>
      <c r="J263" s="8" t="n"/>
      <c r="K263" s="8" t="n"/>
      <c r="L263" s="10">
        <f>IF(AND(A263="",C263="",F263=""),"",IF(J263&lt;&gt;"","Received",IF(I263="","Not requested",IF(M263&gt;Settings!$B$6,"Overdue","Requested"))))</f>
        <v/>
      </c>
      <c r="M263" s="11">
        <f>IF(OR(I263="",J263&lt;&gt;""),"",Settings!$B$5-I263)</f>
        <v/>
      </c>
      <c r="N263" s="10">
        <f>IF(F263="","",IF(LEFT(F263,11)="Conditional",IF(J263&lt;&gt;"",IF(AND(K263&lt;&gt;"",J263&gt;K263),"Received after payment","OK"),IF(K263&lt;&gt;"","Paid without waiver","Hold payment")),IF(J263&lt;&gt;"","OK",IF(K263&lt;&gt;"","Collect now","After payment"))))</f>
        <v/>
      </c>
      <c r="O263" s="7" t="n"/>
    </row>
    <row r="264">
      <c r="A264" s="7" t="n"/>
      <c r="B264" s="7" t="n"/>
      <c r="C264" s="7" t="n"/>
      <c r="D264" s="7" t="n"/>
      <c r="E264" s="7" t="n"/>
      <c r="F264" s="7" t="n"/>
      <c r="G264" s="8" t="n"/>
      <c r="H264" s="9" t="n"/>
      <c r="I264" s="8" t="n"/>
      <c r="J264" s="8" t="n"/>
      <c r="K264" s="8" t="n"/>
      <c r="L264" s="10">
        <f>IF(AND(A264="",C264="",F264=""),"",IF(J264&lt;&gt;"","Received",IF(I264="","Not requested",IF(M264&gt;Settings!$B$6,"Overdue","Requested"))))</f>
        <v/>
      </c>
      <c r="M264" s="11">
        <f>IF(OR(I264="",J264&lt;&gt;""),"",Settings!$B$5-I264)</f>
        <v/>
      </c>
      <c r="N264" s="10">
        <f>IF(F264="","",IF(LEFT(F264,11)="Conditional",IF(J264&lt;&gt;"",IF(AND(K264&lt;&gt;"",J264&gt;K264),"Received after payment","OK"),IF(K264&lt;&gt;"","Paid without waiver","Hold payment")),IF(J264&lt;&gt;"","OK",IF(K264&lt;&gt;"","Collect now","After payment"))))</f>
        <v/>
      </c>
      <c r="O264" s="7" t="n"/>
    </row>
    <row r="265">
      <c r="A265" s="7" t="n"/>
      <c r="B265" s="7" t="n"/>
      <c r="C265" s="7" t="n"/>
      <c r="D265" s="7" t="n"/>
      <c r="E265" s="7" t="n"/>
      <c r="F265" s="7" t="n"/>
      <c r="G265" s="8" t="n"/>
      <c r="H265" s="9" t="n"/>
      <c r="I265" s="8" t="n"/>
      <c r="J265" s="8" t="n"/>
      <c r="K265" s="8" t="n"/>
      <c r="L265" s="10">
        <f>IF(AND(A265="",C265="",F265=""),"",IF(J265&lt;&gt;"","Received",IF(I265="","Not requested",IF(M265&gt;Settings!$B$6,"Overdue","Requested"))))</f>
        <v/>
      </c>
      <c r="M265" s="11">
        <f>IF(OR(I265="",J265&lt;&gt;""),"",Settings!$B$5-I265)</f>
        <v/>
      </c>
      <c r="N265" s="10">
        <f>IF(F265="","",IF(LEFT(F265,11)="Conditional",IF(J265&lt;&gt;"",IF(AND(K265&lt;&gt;"",J265&gt;K265),"Received after payment","OK"),IF(K265&lt;&gt;"","Paid without waiver","Hold payment")),IF(J265&lt;&gt;"","OK",IF(K265&lt;&gt;"","Collect now","After payment"))))</f>
        <v/>
      </c>
      <c r="O265" s="7" t="n"/>
    </row>
    <row r="266">
      <c r="A266" s="7" t="n"/>
      <c r="B266" s="7" t="n"/>
      <c r="C266" s="7" t="n"/>
      <c r="D266" s="7" t="n"/>
      <c r="E266" s="7" t="n"/>
      <c r="F266" s="7" t="n"/>
      <c r="G266" s="8" t="n"/>
      <c r="H266" s="9" t="n"/>
      <c r="I266" s="8" t="n"/>
      <c r="J266" s="8" t="n"/>
      <c r="K266" s="8" t="n"/>
      <c r="L266" s="10">
        <f>IF(AND(A266="",C266="",F266=""),"",IF(J266&lt;&gt;"","Received",IF(I266="","Not requested",IF(M266&gt;Settings!$B$6,"Overdue","Requested"))))</f>
        <v/>
      </c>
      <c r="M266" s="11">
        <f>IF(OR(I266="",J266&lt;&gt;""),"",Settings!$B$5-I266)</f>
        <v/>
      </c>
      <c r="N266" s="10">
        <f>IF(F266="","",IF(LEFT(F266,11)="Conditional",IF(J266&lt;&gt;"",IF(AND(K266&lt;&gt;"",J266&gt;K266),"Received after payment","OK"),IF(K266&lt;&gt;"","Paid without waiver","Hold payment")),IF(J266&lt;&gt;"","OK",IF(K266&lt;&gt;"","Collect now","After payment"))))</f>
        <v/>
      </c>
      <c r="O266" s="7" t="n"/>
    </row>
    <row r="267">
      <c r="A267" s="7" t="n"/>
      <c r="B267" s="7" t="n"/>
      <c r="C267" s="7" t="n"/>
      <c r="D267" s="7" t="n"/>
      <c r="E267" s="7" t="n"/>
      <c r="F267" s="7" t="n"/>
      <c r="G267" s="8" t="n"/>
      <c r="H267" s="9" t="n"/>
      <c r="I267" s="8" t="n"/>
      <c r="J267" s="8" t="n"/>
      <c r="K267" s="8" t="n"/>
      <c r="L267" s="10">
        <f>IF(AND(A267="",C267="",F267=""),"",IF(J267&lt;&gt;"","Received",IF(I267="","Not requested",IF(M267&gt;Settings!$B$6,"Overdue","Requested"))))</f>
        <v/>
      </c>
      <c r="M267" s="11">
        <f>IF(OR(I267="",J267&lt;&gt;""),"",Settings!$B$5-I267)</f>
        <v/>
      </c>
      <c r="N267" s="10">
        <f>IF(F267="","",IF(LEFT(F267,11)="Conditional",IF(J267&lt;&gt;"",IF(AND(K267&lt;&gt;"",J267&gt;K267),"Received after payment","OK"),IF(K267&lt;&gt;"","Paid without waiver","Hold payment")),IF(J267&lt;&gt;"","OK",IF(K267&lt;&gt;"","Collect now","After payment"))))</f>
        <v/>
      </c>
      <c r="O267" s="7" t="n"/>
    </row>
    <row r="268">
      <c r="A268" s="7" t="n"/>
      <c r="B268" s="7" t="n"/>
      <c r="C268" s="7" t="n"/>
      <c r="D268" s="7" t="n"/>
      <c r="E268" s="7" t="n"/>
      <c r="F268" s="7" t="n"/>
      <c r="G268" s="8" t="n"/>
      <c r="H268" s="9" t="n"/>
      <c r="I268" s="8" t="n"/>
      <c r="J268" s="8" t="n"/>
      <c r="K268" s="8" t="n"/>
      <c r="L268" s="10">
        <f>IF(AND(A268="",C268="",F268=""),"",IF(J268&lt;&gt;"","Received",IF(I268="","Not requested",IF(M268&gt;Settings!$B$6,"Overdue","Requested"))))</f>
        <v/>
      </c>
      <c r="M268" s="11">
        <f>IF(OR(I268="",J268&lt;&gt;""),"",Settings!$B$5-I268)</f>
        <v/>
      </c>
      <c r="N268" s="10">
        <f>IF(F268="","",IF(LEFT(F268,11)="Conditional",IF(J268&lt;&gt;"",IF(AND(K268&lt;&gt;"",J268&gt;K268),"Received after payment","OK"),IF(K268&lt;&gt;"","Paid without waiver","Hold payment")),IF(J268&lt;&gt;"","OK",IF(K268&lt;&gt;"","Collect now","After payment"))))</f>
        <v/>
      </c>
      <c r="O268" s="7" t="n"/>
    </row>
    <row r="269">
      <c r="A269" s="7" t="n"/>
      <c r="B269" s="7" t="n"/>
      <c r="C269" s="7" t="n"/>
      <c r="D269" s="7" t="n"/>
      <c r="E269" s="7" t="n"/>
      <c r="F269" s="7" t="n"/>
      <c r="G269" s="8" t="n"/>
      <c r="H269" s="9" t="n"/>
      <c r="I269" s="8" t="n"/>
      <c r="J269" s="8" t="n"/>
      <c r="K269" s="8" t="n"/>
      <c r="L269" s="10">
        <f>IF(AND(A269="",C269="",F269=""),"",IF(J269&lt;&gt;"","Received",IF(I269="","Not requested",IF(M269&gt;Settings!$B$6,"Overdue","Requested"))))</f>
        <v/>
      </c>
      <c r="M269" s="11">
        <f>IF(OR(I269="",J269&lt;&gt;""),"",Settings!$B$5-I269)</f>
        <v/>
      </c>
      <c r="N269" s="10">
        <f>IF(F269="","",IF(LEFT(F269,11)="Conditional",IF(J269&lt;&gt;"",IF(AND(K269&lt;&gt;"",J269&gt;K269),"Received after payment","OK"),IF(K269&lt;&gt;"","Paid without waiver","Hold payment")),IF(J269&lt;&gt;"","OK",IF(K269&lt;&gt;"","Collect now","After payment"))))</f>
        <v/>
      </c>
      <c r="O269" s="7" t="n"/>
    </row>
    <row r="270">
      <c r="A270" s="7" t="n"/>
      <c r="B270" s="7" t="n"/>
      <c r="C270" s="7" t="n"/>
      <c r="D270" s="7" t="n"/>
      <c r="E270" s="7" t="n"/>
      <c r="F270" s="7" t="n"/>
      <c r="G270" s="8" t="n"/>
      <c r="H270" s="9" t="n"/>
      <c r="I270" s="8" t="n"/>
      <c r="J270" s="8" t="n"/>
      <c r="K270" s="8" t="n"/>
      <c r="L270" s="10">
        <f>IF(AND(A270="",C270="",F270=""),"",IF(J270&lt;&gt;"","Received",IF(I270="","Not requested",IF(M270&gt;Settings!$B$6,"Overdue","Requested"))))</f>
        <v/>
      </c>
      <c r="M270" s="11">
        <f>IF(OR(I270="",J270&lt;&gt;""),"",Settings!$B$5-I270)</f>
        <v/>
      </c>
      <c r="N270" s="10">
        <f>IF(F270="","",IF(LEFT(F270,11)="Conditional",IF(J270&lt;&gt;"",IF(AND(K270&lt;&gt;"",J270&gt;K270),"Received after payment","OK"),IF(K270&lt;&gt;"","Paid without waiver","Hold payment")),IF(J270&lt;&gt;"","OK",IF(K270&lt;&gt;"","Collect now","After payment"))))</f>
        <v/>
      </c>
      <c r="O270" s="7" t="n"/>
    </row>
    <row r="271">
      <c r="A271" s="7" t="n"/>
      <c r="B271" s="7" t="n"/>
      <c r="C271" s="7" t="n"/>
      <c r="D271" s="7" t="n"/>
      <c r="E271" s="7" t="n"/>
      <c r="F271" s="7" t="n"/>
      <c r="G271" s="8" t="n"/>
      <c r="H271" s="9" t="n"/>
      <c r="I271" s="8" t="n"/>
      <c r="J271" s="8" t="n"/>
      <c r="K271" s="8" t="n"/>
      <c r="L271" s="10">
        <f>IF(AND(A271="",C271="",F271=""),"",IF(J271&lt;&gt;"","Received",IF(I271="","Not requested",IF(M271&gt;Settings!$B$6,"Overdue","Requested"))))</f>
        <v/>
      </c>
      <c r="M271" s="11">
        <f>IF(OR(I271="",J271&lt;&gt;""),"",Settings!$B$5-I271)</f>
        <v/>
      </c>
      <c r="N271" s="10">
        <f>IF(F271="","",IF(LEFT(F271,11)="Conditional",IF(J271&lt;&gt;"",IF(AND(K271&lt;&gt;"",J271&gt;K271),"Received after payment","OK"),IF(K271&lt;&gt;"","Paid without waiver","Hold payment")),IF(J271&lt;&gt;"","OK",IF(K271&lt;&gt;"","Collect now","After payment"))))</f>
        <v/>
      </c>
      <c r="O271" s="7" t="n"/>
    </row>
    <row r="272">
      <c r="A272" s="7" t="n"/>
      <c r="B272" s="7" t="n"/>
      <c r="C272" s="7" t="n"/>
      <c r="D272" s="7" t="n"/>
      <c r="E272" s="7" t="n"/>
      <c r="F272" s="7" t="n"/>
      <c r="G272" s="8" t="n"/>
      <c r="H272" s="9" t="n"/>
      <c r="I272" s="8" t="n"/>
      <c r="J272" s="8" t="n"/>
      <c r="K272" s="8" t="n"/>
      <c r="L272" s="10">
        <f>IF(AND(A272="",C272="",F272=""),"",IF(J272&lt;&gt;"","Received",IF(I272="","Not requested",IF(M272&gt;Settings!$B$6,"Overdue","Requested"))))</f>
        <v/>
      </c>
      <c r="M272" s="11">
        <f>IF(OR(I272="",J272&lt;&gt;""),"",Settings!$B$5-I272)</f>
        <v/>
      </c>
      <c r="N272" s="10">
        <f>IF(F272="","",IF(LEFT(F272,11)="Conditional",IF(J272&lt;&gt;"",IF(AND(K272&lt;&gt;"",J272&gt;K272),"Received after payment","OK"),IF(K272&lt;&gt;"","Paid without waiver","Hold payment")),IF(J272&lt;&gt;"","OK",IF(K272&lt;&gt;"","Collect now","After payment"))))</f>
        <v/>
      </c>
      <c r="O272" s="7" t="n"/>
    </row>
    <row r="273">
      <c r="A273" s="7" t="n"/>
      <c r="B273" s="7" t="n"/>
      <c r="C273" s="7" t="n"/>
      <c r="D273" s="7" t="n"/>
      <c r="E273" s="7" t="n"/>
      <c r="F273" s="7" t="n"/>
      <c r="G273" s="8" t="n"/>
      <c r="H273" s="9" t="n"/>
      <c r="I273" s="8" t="n"/>
      <c r="J273" s="8" t="n"/>
      <c r="K273" s="8" t="n"/>
      <c r="L273" s="10">
        <f>IF(AND(A273="",C273="",F273=""),"",IF(J273&lt;&gt;"","Received",IF(I273="","Not requested",IF(M273&gt;Settings!$B$6,"Overdue","Requested"))))</f>
        <v/>
      </c>
      <c r="M273" s="11">
        <f>IF(OR(I273="",J273&lt;&gt;""),"",Settings!$B$5-I273)</f>
        <v/>
      </c>
      <c r="N273" s="10">
        <f>IF(F273="","",IF(LEFT(F273,11)="Conditional",IF(J273&lt;&gt;"",IF(AND(K273&lt;&gt;"",J273&gt;K273),"Received after payment","OK"),IF(K273&lt;&gt;"","Paid without waiver","Hold payment")),IF(J273&lt;&gt;"","OK",IF(K273&lt;&gt;"","Collect now","After payment"))))</f>
        <v/>
      </c>
      <c r="O273" s="7" t="n"/>
    </row>
    <row r="274">
      <c r="A274" s="7" t="n"/>
      <c r="B274" s="7" t="n"/>
      <c r="C274" s="7" t="n"/>
      <c r="D274" s="7" t="n"/>
      <c r="E274" s="7" t="n"/>
      <c r="F274" s="7" t="n"/>
      <c r="G274" s="8" t="n"/>
      <c r="H274" s="9" t="n"/>
      <c r="I274" s="8" t="n"/>
      <c r="J274" s="8" t="n"/>
      <c r="K274" s="8" t="n"/>
      <c r="L274" s="10">
        <f>IF(AND(A274="",C274="",F274=""),"",IF(J274&lt;&gt;"","Received",IF(I274="","Not requested",IF(M274&gt;Settings!$B$6,"Overdue","Requested"))))</f>
        <v/>
      </c>
      <c r="M274" s="11">
        <f>IF(OR(I274="",J274&lt;&gt;""),"",Settings!$B$5-I274)</f>
        <v/>
      </c>
      <c r="N274" s="10">
        <f>IF(F274="","",IF(LEFT(F274,11)="Conditional",IF(J274&lt;&gt;"",IF(AND(K274&lt;&gt;"",J274&gt;K274),"Received after payment","OK"),IF(K274&lt;&gt;"","Paid without waiver","Hold payment")),IF(J274&lt;&gt;"","OK",IF(K274&lt;&gt;"","Collect now","After payment"))))</f>
        <v/>
      </c>
      <c r="O274" s="7" t="n"/>
    </row>
    <row r="275">
      <c r="A275" s="7" t="n"/>
      <c r="B275" s="7" t="n"/>
      <c r="C275" s="7" t="n"/>
      <c r="D275" s="7" t="n"/>
      <c r="E275" s="7" t="n"/>
      <c r="F275" s="7" t="n"/>
      <c r="G275" s="8" t="n"/>
      <c r="H275" s="9" t="n"/>
      <c r="I275" s="8" t="n"/>
      <c r="J275" s="8" t="n"/>
      <c r="K275" s="8" t="n"/>
      <c r="L275" s="10">
        <f>IF(AND(A275="",C275="",F275=""),"",IF(J275&lt;&gt;"","Received",IF(I275="","Not requested",IF(M275&gt;Settings!$B$6,"Overdue","Requested"))))</f>
        <v/>
      </c>
      <c r="M275" s="11">
        <f>IF(OR(I275="",J275&lt;&gt;""),"",Settings!$B$5-I275)</f>
        <v/>
      </c>
      <c r="N275" s="10">
        <f>IF(F275="","",IF(LEFT(F275,11)="Conditional",IF(J275&lt;&gt;"",IF(AND(K275&lt;&gt;"",J275&gt;K275),"Received after payment","OK"),IF(K275&lt;&gt;"","Paid without waiver","Hold payment")),IF(J275&lt;&gt;"","OK",IF(K275&lt;&gt;"","Collect now","After payment"))))</f>
        <v/>
      </c>
      <c r="O275" s="7" t="n"/>
    </row>
    <row r="276">
      <c r="A276" s="7" t="n"/>
      <c r="B276" s="7" t="n"/>
      <c r="C276" s="7" t="n"/>
      <c r="D276" s="7" t="n"/>
      <c r="E276" s="7" t="n"/>
      <c r="F276" s="7" t="n"/>
      <c r="G276" s="8" t="n"/>
      <c r="H276" s="9" t="n"/>
      <c r="I276" s="8" t="n"/>
      <c r="J276" s="8" t="n"/>
      <c r="K276" s="8" t="n"/>
      <c r="L276" s="10">
        <f>IF(AND(A276="",C276="",F276=""),"",IF(J276&lt;&gt;"","Received",IF(I276="","Not requested",IF(M276&gt;Settings!$B$6,"Overdue","Requested"))))</f>
        <v/>
      </c>
      <c r="M276" s="11">
        <f>IF(OR(I276="",J276&lt;&gt;""),"",Settings!$B$5-I276)</f>
        <v/>
      </c>
      <c r="N276" s="10">
        <f>IF(F276="","",IF(LEFT(F276,11)="Conditional",IF(J276&lt;&gt;"",IF(AND(K276&lt;&gt;"",J276&gt;K276),"Received after payment","OK"),IF(K276&lt;&gt;"","Paid without waiver","Hold payment")),IF(J276&lt;&gt;"","OK",IF(K276&lt;&gt;"","Collect now","After payment"))))</f>
        <v/>
      </c>
      <c r="O276" s="7" t="n"/>
    </row>
    <row r="277">
      <c r="A277" s="7" t="n"/>
      <c r="B277" s="7" t="n"/>
      <c r="C277" s="7" t="n"/>
      <c r="D277" s="7" t="n"/>
      <c r="E277" s="7" t="n"/>
      <c r="F277" s="7" t="n"/>
      <c r="G277" s="8" t="n"/>
      <c r="H277" s="9" t="n"/>
      <c r="I277" s="8" t="n"/>
      <c r="J277" s="8" t="n"/>
      <c r="K277" s="8" t="n"/>
      <c r="L277" s="10">
        <f>IF(AND(A277="",C277="",F277=""),"",IF(J277&lt;&gt;"","Received",IF(I277="","Not requested",IF(M277&gt;Settings!$B$6,"Overdue","Requested"))))</f>
        <v/>
      </c>
      <c r="M277" s="11">
        <f>IF(OR(I277="",J277&lt;&gt;""),"",Settings!$B$5-I277)</f>
        <v/>
      </c>
      <c r="N277" s="10">
        <f>IF(F277="","",IF(LEFT(F277,11)="Conditional",IF(J277&lt;&gt;"",IF(AND(K277&lt;&gt;"",J277&gt;K277),"Received after payment","OK"),IF(K277&lt;&gt;"","Paid without waiver","Hold payment")),IF(J277&lt;&gt;"","OK",IF(K277&lt;&gt;"","Collect now","After payment"))))</f>
        <v/>
      </c>
      <c r="O277" s="7" t="n"/>
    </row>
    <row r="278">
      <c r="A278" s="7" t="n"/>
      <c r="B278" s="7" t="n"/>
      <c r="C278" s="7" t="n"/>
      <c r="D278" s="7" t="n"/>
      <c r="E278" s="7" t="n"/>
      <c r="F278" s="7" t="n"/>
      <c r="G278" s="8" t="n"/>
      <c r="H278" s="9" t="n"/>
      <c r="I278" s="8" t="n"/>
      <c r="J278" s="8" t="n"/>
      <c r="K278" s="8" t="n"/>
      <c r="L278" s="10">
        <f>IF(AND(A278="",C278="",F278=""),"",IF(J278&lt;&gt;"","Received",IF(I278="","Not requested",IF(M278&gt;Settings!$B$6,"Overdue","Requested"))))</f>
        <v/>
      </c>
      <c r="M278" s="11">
        <f>IF(OR(I278="",J278&lt;&gt;""),"",Settings!$B$5-I278)</f>
        <v/>
      </c>
      <c r="N278" s="10">
        <f>IF(F278="","",IF(LEFT(F278,11)="Conditional",IF(J278&lt;&gt;"",IF(AND(K278&lt;&gt;"",J278&gt;K278),"Received after payment","OK"),IF(K278&lt;&gt;"","Paid without waiver","Hold payment")),IF(J278&lt;&gt;"","OK",IF(K278&lt;&gt;"","Collect now","After payment"))))</f>
        <v/>
      </c>
      <c r="O278" s="7" t="n"/>
    </row>
    <row r="279">
      <c r="A279" s="7" t="n"/>
      <c r="B279" s="7" t="n"/>
      <c r="C279" s="7" t="n"/>
      <c r="D279" s="7" t="n"/>
      <c r="E279" s="7" t="n"/>
      <c r="F279" s="7" t="n"/>
      <c r="G279" s="8" t="n"/>
      <c r="H279" s="9" t="n"/>
      <c r="I279" s="8" t="n"/>
      <c r="J279" s="8" t="n"/>
      <c r="K279" s="8" t="n"/>
      <c r="L279" s="10">
        <f>IF(AND(A279="",C279="",F279=""),"",IF(J279&lt;&gt;"","Received",IF(I279="","Not requested",IF(M279&gt;Settings!$B$6,"Overdue","Requested"))))</f>
        <v/>
      </c>
      <c r="M279" s="11">
        <f>IF(OR(I279="",J279&lt;&gt;""),"",Settings!$B$5-I279)</f>
        <v/>
      </c>
      <c r="N279" s="10">
        <f>IF(F279="","",IF(LEFT(F279,11)="Conditional",IF(J279&lt;&gt;"",IF(AND(K279&lt;&gt;"",J279&gt;K279),"Received after payment","OK"),IF(K279&lt;&gt;"","Paid without waiver","Hold payment")),IF(J279&lt;&gt;"","OK",IF(K279&lt;&gt;"","Collect now","After payment"))))</f>
        <v/>
      </c>
      <c r="O279" s="7" t="n"/>
    </row>
    <row r="280">
      <c r="A280" s="7" t="n"/>
      <c r="B280" s="7" t="n"/>
      <c r="C280" s="7" t="n"/>
      <c r="D280" s="7" t="n"/>
      <c r="E280" s="7" t="n"/>
      <c r="F280" s="7" t="n"/>
      <c r="G280" s="8" t="n"/>
      <c r="H280" s="9" t="n"/>
      <c r="I280" s="8" t="n"/>
      <c r="J280" s="8" t="n"/>
      <c r="K280" s="8" t="n"/>
      <c r="L280" s="10">
        <f>IF(AND(A280="",C280="",F280=""),"",IF(J280&lt;&gt;"","Received",IF(I280="","Not requested",IF(M280&gt;Settings!$B$6,"Overdue","Requested"))))</f>
        <v/>
      </c>
      <c r="M280" s="11">
        <f>IF(OR(I280="",J280&lt;&gt;""),"",Settings!$B$5-I280)</f>
        <v/>
      </c>
      <c r="N280" s="10">
        <f>IF(F280="","",IF(LEFT(F280,11)="Conditional",IF(J280&lt;&gt;"",IF(AND(K280&lt;&gt;"",J280&gt;K280),"Received after payment","OK"),IF(K280&lt;&gt;"","Paid without waiver","Hold payment")),IF(J280&lt;&gt;"","OK",IF(K280&lt;&gt;"","Collect now","After payment"))))</f>
        <v/>
      </c>
      <c r="O280" s="7" t="n"/>
    </row>
    <row r="281">
      <c r="A281" s="7" t="n"/>
      <c r="B281" s="7" t="n"/>
      <c r="C281" s="7" t="n"/>
      <c r="D281" s="7" t="n"/>
      <c r="E281" s="7" t="n"/>
      <c r="F281" s="7" t="n"/>
      <c r="G281" s="8" t="n"/>
      <c r="H281" s="9" t="n"/>
      <c r="I281" s="8" t="n"/>
      <c r="J281" s="8" t="n"/>
      <c r="K281" s="8" t="n"/>
      <c r="L281" s="10">
        <f>IF(AND(A281="",C281="",F281=""),"",IF(J281&lt;&gt;"","Received",IF(I281="","Not requested",IF(M281&gt;Settings!$B$6,"Overdue","Requested"))))</f>
        <v/>
      </c>
      <c r="M281" s="11">
        <f>IF(OR(I281="",J281&lt;&gt;""),"",Settings!$B$5-I281)</f>
        <v/>
      </c>
      <c r="N281" s="10">
        <f>IF(F281="","",IF(LEFT(F281,11)="Conditional",IF(J281&lt;&gt;"",IF(AND(K281&lt;&gt;"",J281&gt;K281),"Received after payment","OK"),IF(K281&lt;&gt;"","Paid without waiver","Hold payment")),IF(J281&lt;&gt;"","OK",IF(K281&lt;&gt;"","Collect now","After payment"))))</f>
        <v/>
      </c>
      <c r="O281" s="7" t="n"/>
    </row>
    <row r="282">
      <c r="A282" s="7" t="n"/>
      <c r="B282" s="7" t="n"/>
      <c r="C282" s="7" t="n"/>
      <c r="D282" s="7" t="n"/>
      <c r="E282" s="7" t="n"/>
      <c r="F282" s="7" t="n"/>
      <c r="G282" s="8" t="n"/>
      <c r="H282" s="9" t="n"/>
      <c r="I282" s="8" t="n"/>
      <c r="J282" s="8" t="n"/>
      <c r="K282" s="8" t="n"/>
      <c r="L282" s="10">
        <f>IF(AND(A282="",C282="",F282=""),"",IF(J282&lt;&gt;"","Received",IF(I282="","Not requested",IF(M282&gt;Settings!$B$6,"Overdue","Requested"))))</f>
        <v/>
      </c>
      <c r="M282" s="11">
        <f>IF(OR(I282="",J282&lt;&gt;""),"",Settings!$B$5-I282)</f>
        <v/>
      </c>
      <c r="N282" s="10">
        <f>IF(F282="","",IF(LEFT(F282,11)="Conditional",IF(J282&lt;&gt;"",IF(AND(K282&lt;&gt;"",J282&gt;K282),"Received after payment","OK"),IF(K282&lt;&gt;"","Paid without waiver","Hold payment")),IF(J282&lt;&gt;"","OK",IF(K282&lt;&gt;"","Collect now","After payment"))))</f>
        <v/>
      </c>
      <c r="O282" s="7" t="n"/>
    </row>
    <row r="283">
      <c r="A283" s="7" t="n"/>
      <c r="B283" s="7" t="n"/>
      <c r="C283" s="7" t="n"/>
      <c r="D283" s="7" t="n"/>
      <c r="E283" s="7" t="n"/>
      <c r="F283" s="7" t="n"/>
      <c r="G283" s="8" t="n"/>
      <c r="H283" s="9" t="n"/>
      <c r="I283" s="8" t="n"/>
      <c r="J283" s="8" t="n"/>
      <c r="K283" s="8" t="n"/>
      <c r="L283" s="10">
        <f>IF(AND(A283="",C283="",F283=""),"",IF(J283&lt;&gt;"","Received",IF(I283="","Not requested",IF(M283&gt;Settings!$B$6,"Overdue","Requested"))))</f>
        <v/>
      </c>
      <c r="M283" s="11">
        <f>IF(OR(I283="",J283&lt;&gt;""),"",Settings!$B$5-I283)</f>
        <v/>
      </c>
      <c r="N283" s="10">
        <f>IF(F283="","",IF(LEFT(F283,11)="Conditional",IF(J283&lt;&gt;"",IF(AND(K283&lt;&gt;"",J283&gt;K283),"Received after payment","OK"),IF(K283&lt;&gt;"","Paid without waiver","Hold payment")),IF(J283&lt;&gt;"","OK",IF(K283&lt;&gt;"","Collect now","After payment"))))</f>
        <v/>
      </c>
      <c r="O283" s="7" t="n"/>
    </row>
    <row r="284">
      <c r="A284" s="7" t="n"/>
      <c r="B284" s="7" t="n"/>
      <c r="C284" s="7" t="n"/>
      <c r="D284" s="7" t="n"/>
      <c r="E284" s="7" t="n"/>
      <c r="F284" s="7" t="n"/>
      <c r="G284" s="8" t="n"/>
      <c r="H284" s="9" t="n"/>
      <c r="I284" s="8" t="n"/>
      <c r="J284" s="8" t="n"/>
      <c r="K284" s="8" t="n"/>
      <c r="L284" s="10">
        <f>IF(AND(A284="",C284="",F284=""),"",IF(J284&lt;&gt;"","Received",IF(I284="","Not requested",IF(M284&gt;Settings!$B$6,"Overdue","Requested"))))</f>
        <v/>
      </c>
      <c r="M284" s="11">
        <f>IF(OR(I284="",J284&lt;&gt;""),"",Settings!$B$5-I284)</f>
        <v/>
      </c>
      <c r="N284" s="10">
        <f>IF(F284="","",IF(LEFT(F284,11)="Conditional",IF(J284&lt;&gt;"",IF(AND(K284&lt;&gt;"",J284&gt;K284),"Received after payment","OK"),IF(K284&lt;&gt;"","Paid without waiver","Hold payment")),IF(J284&lt;&gt;"","OK",IF(K284&lt;&gt;"","Collect now","After payment"))))</f>
        <v/>
      </c>
      <c r="O284" s="7" t="n"/>
    </row>
    <row r="285">
      <c r="A285" s="7" t="n"/>
      <c r="B285" s="7" t="n"/>
      <c r="C285" s="7" t="n"/>
      <c r="D285" s="7" t="n"/>
      <c r="E285" s="7" t="n"/>
      <c r="F285" s="7" t="n"/>
      <c r="G285" s="8" t="n"/>
      <c r="H285" s="9" t="n"/>
      <c r="I285" s="8" t="n"/>
      <c r="J285" s="8" t="n"/>
      <c r="K285" s="8" t="n"/>
      <c r="L285" s="10">
        <f>IF(AND(A285="",C285="",F285=""),"",IF(J285&lt;&gt;"","Received",IF(I285="","Not requested",IF(M285&gt;Settings!$B$6,"Overdue","Requested"))))</f>
        <v/>
      </c>
      <c r="M285" s="11">
        <f>IF(OR(I285="",J285&lt;&gt;""),"",Settings!$B$5-I285)</f>
        <v/>
      </c>
      <c r="N285" s="10">
        <f>IF(F285="","",IF(LEFT(F285,11)="Conditional",IF(J285&lt;&gt;"",IF(AND(K285&lt;&gt;"",J285&gt;K285),"Received after payment","OK"),IF(K285&lt;&gt;"","Paid without waiver","Hold payment")),IF(J285&lt;&gt;"","OK",IF(K285&lt;&gt;"","Collect now","After payment"))))</f>
        <v/>
      </c>
      <c r="O285" s="7" t="n"/>
    </row>
    <row r="286">
      <c r="A286" s="7" t="n"/>
      <c r="B286" s="7" t="n"/>
      <c r="C286" s="7" t="n"/>
      <c r="D286" s="7" t="n"/>
      <c r="E286" s="7" t="n"/>
      <c r="F286" s="7" t="n"/>
      <c r="G286" s="8" t="n"/>
      <c r="H286" s="9" t="n"/>
      <c r="I286" s="8" t="n"/>
      <c r="J286" s="8" t="n"/>
      <c r="K286" s="8" t="n"/>
      <c r="L286" s="10">
        <f>IF(AND(A286="",C286="",F286=""),"",IF(J286&lt;&gt;"","Received",IF(I286="","Not requested",IF(M286&gt;Settings!$B$6,"Overdue","Requested"))))</f>
        <v/>
      </c>
      <c r="M286" s="11">
        <f>IF(OR(I286="",J286&lt;&gt;""),"",Settings!$B$5-I286)</f>
        <v/>
      </c>
      <c r="N286" s="10">
        <f>IF(F286="","",IF(LEFT(F286,11)="Conditional",IF(J286&lt;&gt;"",IF(AND(K286&lt;&gt;"",J286&gt;K286),"Received after payment","OK"),IF(K286&lt;&gt;"","Paid without waiver","Hold payment")),IF(J286&lt;&gt;"","OK",IF(K286&lt;&gt;"","Collect now","After payment"))))</f>
        <v/>
      </c>
      <c r="O286" s="7" t="n"/>
    </row>
    <row r="287">
      <c r="A287" s="7" t="n"/>
      <c r="B287" s="7" t="n"/>
      <c r="C287" s="7" t="n"/>
      <c r="D287" s="7" t="n"/>
      <c r="E287" s="7" t="n"/>
      <c r="F287" s="7" t="n"/>
      <c r="G287" s="8" t="n"/>
      <c r="H287" s="9" t="n"/>
      <c r="I287" s="8" t="n"/>
      <c r="J287" s="8" t="n"/>
      <c r="K287" s="8" t="n"/>
      <c r="L287" s="10">
        <f>IF(AND(A287="",C287="",F287=""),"",IF(J287&lt;&gt;"","Received",IF(I287="","Not requested",IF(M287&gt;Settings!$B$6,"Overdue","Requested"))))</f>
        <v/>
      </c>
      <c r="M287" s="11">
        <f>IF(OR(I287="",J287&lt;&gt;""),"",Settings!$B$5-I287)</f>
        <v/>
      </c>
      <c r="N287" s="10">
        <f>IF(F287="","",IF(LEFT(F287,11)="Conditional",IF(J287&lt;&gt;"",IF(AND(K287&lt;&gt;"",J287&gt;K287),"Received after payment","OK"),IF(K287&lt;&gt;"","Paid without waiver","Hold payment")),IF(J287&lt;&gt;"","OK",IF(K287&lt;&gt;"","Collect now","After payment"))))</f>
        <v/>
      </c>
      <c r="O287" s="7" t="n"/>
    </row>
    <row r="288">
      <c r="A288" s="7" t="n"/>
      <c r="B288" s="7" t="n"/>
      <c r="C288" s="7" t="n"/>
      <c r="D288" s="7" t="n"/>
      <c r="E288" s="7" t="n"/>
      <c r="F288" s="7" t="n"/>
      <c r="G288" s="8" t="n"/>
      <c r="H288" s="9" t="n"/>
      <c r="I288" s="8" t="n"/>
      <c r="J288" s="8" t="n"/>
      <c r="K288" s="8" t="n"/>
      <c r="L288" s="10">
        <f>IF(AND(A288="",C288="",F288=""),"",IF(J288&lt;&gt;"","Received",IF(I288="","Not requested",IF(M288&gt;Settings!$B$6,"Overdue","Requested"))))</f>
        <v/>
      </c>
      <c r="M288" s="11">
        <f>IF(OR(I288="",J288&lt;&gt;""),"",Settings!$B$5-I288)</f>
        <v/>
      </c>
      <c r="N288" s="10">
        <f>IF(F288="","",IF(LEFT(F288,11)="Conditional",IF(J288&lt;&gt;"",IF(AND(K288&lt;&gt;"",J288&gt;K288),"Received after payment","OK"),IF(K288&lt;&gt;"","Paid without waiver","Hold payment")),IF(J288&lt;&gt;"","OK",IF(K288&lt;&gt;"","Collect now","After payment"))))</f>
        <v/>
      </c>
      <c r="O288" s="7" t="n"/>
    </row>
    <row r="289">
      <c r="A289" s="7" t="n"/>
      <c r="B289" s="7" t="n"/>
      <c r="C289" s="7" t="n"/>
      <c r="D289" s="7" t="n"/>
      <c r="E289" s="7" t="n"/>
      <c r="F289" s="7" t="n"/>
      <c r="G289" s="8" t="n"/>
      <c r="H289" s="9" t="n"/>
      <c r="I289" s="8" t="n"/>
      <c r="J289" s="8" t="n"/>
      <c r="K289" s="8" t="n"/>
      <c r="L289" s="10">
        <f>IF(AND(A289="",C289="",F289=""),"",IF(J289&lt;&gt;"","Received",IF(I289="","Not requested",IF(M289&gt;Settings!$B$6,"Overdue","Requested"))))</f>
        <v/>
      </c>
      <c r="M289" s="11">
        <f>IF(OR(I289="",J289&lt;&gt;""),"",Settings!$B$5-I289)</f>
        <v/>
      </c>
      <c r="N289" s="10">
        <f>IF(F289="","",IF(LEFT(F289,11)="Conditional",IF(J289&lt;&gt;"",IF(AND(K289&lt;&gt;"",J289&gt;K289),"Received after payment","OK"),IF(K289&lt;&gt;"","Paid without waiver","Hold payment")),IF(J289&lt;&gt;"","OK",IF(K289&lt;&gt;"","Collect now","After payment"))))</f>
        <v/>
      </c>
      <c r="O289" s="7" t="n"/>
    </row>
    <row r="290">
      <c r="A290" s="7" t="n"/>
      <c r="B290" s="7" t="n"/>
      <c r="C290" s="7" t="n"/>
      <c r="D290" s="7" t="n"/>
      <c r="E290" s="7" t="n"/>
      <c r="F290" s="7" t="n"/>
      <c r="G290" s="8" t="n"/>
      <c r="H290" s="9" t="n"/>
      <c r="I290" s="8" t="n"/>
      <c r="J290" s="8" t="n"/>
      <c r="K290" s="8" t="n"/>
      <c r="L290" s="10">
        <f>IF(AND(A290="",C290="",F290=""),"",IF(J290&lt;&gt;"","Received",IF(I290="","Not requested",IF(M290&gt;Settings!$B$6,"Overdue","Requested"))))</f>
        <v/>
      </c>
      <c r="M290" s="11">
        <f>IF(OR(I290="",J290&lt;&gt;""),"",Settings!$B$5-I290)</f>
        <v/>
      </c>
      <c r="N290" s="10">
        <f>IF(F290="","",IF(LEFT(F290,11)="Conditional",IF(J290&lt;&gt;"",IF(AND(K290&lt;&gt;"",J290&gt;K290),"Received after payment","OK"),IF(K290&lt;&gt;"","Paid without waiver","Hold payment")),IF(J290&lt;&gt;"","OK",IF(K290&lt;&gt;"","Collect now","After payment"))))</f>
        <v/>
      </c>
      <c r="O290" s="7" t="n"/>
    </row>
    <row r="291">
      <c r="A291" s="7" t="n"/>
      <c r="B291" s="7" t="n"/>
      <c r="C291" s="7" t="n"/>
      <c r="D291" s="7" t="n"/>
      <c r="E291" s="7" t="n"/>
      <c r="F291" s="7" t="n"/>
      <c r="G291" s="8" t="n"/>
      <c r="H291" s="9" t="n"/>
      <c r="I291" s="8" t="n"/>
      <c r="J291" s="8" t="n"/>
      <c r="K291" s="8" t="n"/>
      <c r="L291" s="10">
        <f>IF(AND(A291="",C291="",F291=""),"",IF(J291&lt;&gt;"","Received",IF(I291="","Not requested",IF(M291&gt;Settings!$B$6,"Overdue","Requested"))))</f>
        <v/>
      </c>
      <c r="M291" s="11">
        <f>IF(OR(I291="",J291&lt;&gt;""),"",Settings!$B$5-I291)</f>
        <v/>
      </c>
      <c r="N291" s="10">
        <f>IF(F291="","",IF(LEFT(F291,11)="Conditional",IF(J291&lt;&gt;"",IF(AND(K291&lt;&gt;"",J291&gt;K291),"Received after payment","OK"),IF(K291&lt;&gt;"","Paid without waiver","Hold payment")),IF(J291&lt;&gt;"","OK",IF(K291&lt;&gt;"","Collect now","After payment"))))</f>
        <v/>
      </c>
      <c r="O291" s="7" t="n"/>
    </row>
    <row r="292">
      <c r="A292" s="7" t="n"/>
      <c r="B292" s="7" t="n"/>
      <c r="C292" s="7" t="n"/>
      <c r="D292" s="7" t="n"/>
      <c r="E292" s="7" t="n"/>
      <c r="F292" s="7" t="n"/>
      <c r="G292" s="8" t="n"/>
      <c r="H292" s="9" t="n"/>
      <c r="I292" s="8" t="n"/>
      <c r="J292" s="8" t="n"/>
      <c r="K292" s="8" t="n"/>
      <c r="L292" s="10">
        <f>IF(AND(A292="",C292="",F292=""),"",IF(J292&lt;&gt;"","Received",IF(I292="","Not requested",IF(M292&gt;Settings!$B$6,"Overdue","Requested"))))</f>
        <v/>
      </c>
      <c r="M292" s="11">
        <f>IF(OR(I292="",J292&lt;&gt;""),"",Settings!$B$5-I292)</f>
        <v/>
      </c>
      <c r="N292" s="10">
        <f>IF(F292="","",IF(LEFT(F292,11)="Conditional",IF(J292&lt;&gt;"",IF(AND(K292&lt;&gt;"",J292&gt;K292),"Received after payment","OK"),IF(K292&lt;&gt;"","Paid without waiver","Hold payment")),IF(J292&lt;&gt;"","OK",IF(K292&lt;&gt;"","Collect now","After payment"))))</f>
        <v/>
      </c>
      <c r="O292" s="7" t="n"/>
    </row>
    <row r="293">
      <c r="A293" s="7" t="n"/>
      <c r="B293" s="7" t="n"/>
      <c r="C293" s="7" t="n"/>
      <c r="D293" s="7" t="n"/>
      <c r="E293" s="7" t="n"/>
      <c r="F293" s="7" t="n"/>
      <c r="G293" s="8" t="n"/>
      <c r="H293" s="9" t="n"/>
      <c r="I293" s="8" t="n"/>
      <c r="J293" s="8" t="n"/>
      <c r="K293" s="8" t="n"/>
      <c r="L293" s="10">
        <f>IF(AND(A293="",C293="",F293=""),"",IF(J293&lt;&gt;"","Received",IF(I293="","Not requested",IF(M293&gt;Settings!$B$6,"Overdue","Requested"))))</f>
        <v/>
      </c>
      <c r="M293" s="11">
        <f>IF(OR(I293="",J293&lt;&gt;""),"",Settings!$B$5-I293)</f>
        <v/>
      </c>
      <c r="N293" s="10">
        <f>IF(F293="","",IF(LEFT(F293,11)="Conditional",IF(J293&lt;&gt;"",IF(AND(K293&lt;&gt;"",J293&gt;K293),"Received after payment","OK"),IF(K293&lt;&gt;"","Paid without waiver","Hold payment")),IF(J293&lt;&gt;"","OK",IF(K293&lt;&gt;"","Collect now","After payment"))))</f>
        <v/>
      </c>
      <c r="O293" s="7" t="n"/>
    </row>
    <row r="294">
      <c r="A294" s="7" t="n"/>
      <c r="B294" s="7" t="n"/>
      <c r="C294" s="7" t="n"/>
      <c r="D294" s="7" t="n"/>
      <c r="E294" s="7" t="n"/>
      <c r="F294" s="7" t="n"/>
      <c r="G294" s="8" t="n"/>
      <c r="H294" s="9" t="n"/>
      <c r="I294" s="8" t="n"/>
      <c r="J294" s="8" t="n"/>
      <c r="K294" s="8" t="n"/>
      <c r="L294" s="10">
        <f>IF(AND(A294="",C294="",F294=""),"",IF(J294&lt;&gt;"","Received",IF(I294="","Not requested",IF(M294&gt;Settings!$B$6,"Overdue","Requested"))))</f>
        <v/>
      </c>
      <c r="M294" s="11">
        <f>IF(OR(I294="",J294&lt;&gt;""),"",Settings!$B$5-I294)</f>
        <v/>
      </c>
      <c r="N294" s="10">
        <f>IF(F294="","",IF(LEFT(F294,11)="Conditional",IF(J294&lt;&gt;"",IF(AND(K294&lt;&gt;"",J294&gt;K294),"Received after payment","OK"),IF(K294&lt;&gt;"","Paid without waiver","Hold payment")),IF(J294&lt;&gt;"","OK",IF(K294&lt;&gt;"","Collect now","After payment"))))</f>
        <v/>
      </c>
      <c r="O294" s="7" t="n"/>
    </row>
    <row r="295">
      <c r="A295" s="7" t="n"/>
      <c r="B295" s="7" t="n"/>
      <c r="C295" s="7" t="n"/>
      <c r="D295" s="7" t="n"/>
      <c r="E295" s="7" t="n"/>
      <c r="F295" s="7" t="n"/>
      <c r="G295" s="8" t="n"/>
      <c r="H295" s="9" t="n"/>
      <c r="I295" s="8" t="n"/>
      <c r="J295" s="8" t="n"/>
      <c r="K295" s="8" t="n"/>
      <c r="L295" s="10">
        <f>IF(AND(A295="",C295="",F295=""),"",IF(J295&lt;&gt;"","Received",IF(I295="","Not requested",IF(M295&gt;Settings!$B$6,"Overdue","Requested"))))</f>
        <v/>
      </c>
      <c r="M295" s="11">
        <f>IF(OR(I295="",J295&lt;&gt;""),"",Settings!$B$5-I295)</f>
        <v/>
      </c>
      <c r="N295" s="10">
        <f>IF(F295="","",IF(LEFT(F295,11)="Conditional",IF(J295&lt;&gt;"",IF(AND(K295&lt;&gt;"",J295&gt;K295),"Received after payment","OK"),IF(K295&lt;&gt;"","Paid without waiver","Hold payment")),IF(J295&lt;&gt;"","OK",IF(K295&lt;&gt;"","Collect now","After payment"))))</f>
        <v/>
      </c>
      <c r="O295" s="7" t="n"/>
    </row>
    <row r="296">
      <c r="A296" s="7" t="n"/>
      <c r="B296" s="7" t="n"/>
      <c r="C296" s="7" t="n"/>
      <c r="D296" s="7" t="n"/>
      <c r="E296" s="7" t="n"/>
      <c r="F296" s="7" t="n"/>
      <c r="G296" s="8" t="n"/>
      <c r="H296" s="9" t="n"/>
      <c r="I296" s="8" t="n"/>
      <c r="J296" s="8" t="n"/>
      <c r="K296" s="8" t="n"/>
      <c r="L296" s="10">
        <f>IF(AND(A296="",C296="",F296=""),"",IF(J296&lt;&gt;"","Received",IF(I296="","Not requested",IF(M296&gt;Settings!$B$6,"Overdue","Requested"))))</f>
        <v/>
      </c>
      <c r="M296" s="11">
        <f>IF(OR(I296="",J296&lt;&gt;""),"",Settings!$B$5-I296)</f>
        <v/>
      </c>
      <c r="N296" s="10">
        <f>IF(F296="","",IF(LEFT(F296,11)="Conditional",IF(J296&lt;&gt;"",IF(AND(K296&lt;&gt;"",J296&gt;K296),"Received after payment","OK"),IF(K296&lt;&gt;"","Paid without waiver","Hold payment")),IF(J296&lt;&gt;"","OK",IF(K296&lt;&gt;"","Collect now","After payment"))))</f>
        <v/>
      </c>
      <c r="O296" s="7" t="n"/>
    </row>
    <row r="297">
      <c r="A297" s="7" t="n"/>
      <c r="B297" s="7" t="n"/>
      <c r="C297" s="7" t="n"/>
      <c r="D297" s="7" t="n"/>
      <c r="E297" s="7" t="n"/>
      <c r="F297" s="7" t="n"/>
      <c r="G297" s="8" t="n"/>
      <c r="H297" s="9" t="n"/>
      <c r="I297" s="8" t="n"/>
      <c r="J297" s="8" t="n"/>
      <c r="K297" s="8" t="n"/>
      <c r="L297" s="10">
        <f>IF(AND(A297="",C297="",F297=""),"",IF(J297&lt;&gt;"","Received",IF(I297="","Not requested",IF(M297&gt;Settings!$B$6,"Overdue","Requested"))))</f>
        <v/>
      </c>
      <c r="M297" s="11">
        <f>IF(OR(I297="",J297&lt;&gt;""),"",Settings!$B$5-I297)</f>
        <v/>
      </c>
      <c r="N297" s="10">
        <f>IF(F297="","",IF(LEFT(F297,11)="Conditional",IF(J297&lt;&gt;"",IF(AND(K297&lt;&gt;"",J297&gt;K297),"Received after payment","OK"),IF(K297&lt;&gt;"","Paid without waiver","Hold payment")),IF(J297&lt;&gt;"","OK",IF(K297&lt;&gt;"","Collect now","After payment"))))</f>
        <v/>
      </c>
      <c r="O297" s="7" t="n"/>
    </row>
    <row r="298">
      <c r="A298" s="7" t="n"/>
      <c r="B298" s="7" t="n"/>
      <c r="C298" s="7" t="n"/>
      <c r="D298" s="7" t="n"/>
      <c r="E298" s="7" t="n"/>
      <c r="F298" s="7" t="n"/>
      <c r="G298" s="8" t="n"/>
      <c r="H298" s="9" t="n"/>
      <c r="I298" s="8" t="n"/>
      <c r="J298" s="8" t="n"/>
      <c r="K298" s="8" t="n"/>
      <c r="L298" s="10">
        <f>IF(AND(A298="",C298="",F298=""),"",IF(J298&lt;&gt;"","Received",IF(I298="","Not requested",IF(M298&gt;Settings!$B$6,"Overdue","Requested"))))</f>
        <v/>
      </c>
      <c r="M298" s="11">
        <f>IF(OR(I298="",J298&lt;&gt;""),"",Settings!$B$5-I298)</f>
        <v/>
      </c>
      <c r="N298" s="10">
        <f>IF(F298="","",IF(LEFT(F298,11)="Conditional",IF(J298&lt;&gt;"",IF(AND(K298&lt;&gt;"",J298&gt;K298),"Received after payment","OK"),IF(K298&lt;&gt;"","Paid without waiver","Hold payment")),IF(J298&lt;&gt;"","OK",IF(K298&lt;&gt;"","Collect now","After payment"))))</f>
        <v/>
      </c>
      <c r="O298" s="7" t="n"/>
    </row>
    <row r="299">
      <c r="A299" s="7" t="n"/>
      <c r="B299" s="7" t="n"/>
      <c r="C299" s="7" t="n"/>
      <c r="D299" s="7" t="n"/>
      <c r="E299" s="7" t="n"/>
      <c r="F299" s="7" t="n"/>
      <c r="G299" s="8" t="n"/>
      <c r="H299" s="9" t="n"/>
      <c r="I299" s="8" t="n"/>
      <c r="J299" s="8" t="n"/>
      <c r="K299" s="8" t="n"/>
      <c r="L299" s="10">
        <f>IF(AND(A299="",C299="",F299=""),"",IF(J299&lt;&gt;"","Received",IF(I299="","Not requested",IF(M299&gt;Settings!$B$6,"Overdue","Requested"))))</f>
        <v/>
      </c>
      <c r="M299" s="11">
        <f>IF(OR(I299="",J299&lt;&gt;""),"",Settings!$B$5-I299)</f>
        <v/>
      </c>
      <c r="N299" s="10">
        <f>IF(F299="","",IF(LEFT(F299,11)="Conditional",IF(J299&lt;&gt;"",IF(AND(K299&lt;&gt;"",J299&gt;K299),"Received after payment","OK"),IF(K299&lt;&gt;"","Paid without waiver","Hold payment")),IF(J299&lt;&gt;"","OK",IF(K299&lt;&gt;"","Collect now","After payment"))))</f>
        <v/>
      </c>
      <c r="O299" s="7" t="n"/>
    </row>
    <row r="300">
      <c r="A300" s="7" t="n"/>
      <c r="B300" s="7" t="n"/>
      <c r="C300" s="7" t="n"/>
      <c r="D300" s="7" t="n"/>
      <c r="E300" s="7" t="n"/>
      <c r="F300" s="7" t="n"/>
      <c r="G300" s="8" t="n"/>
      <c r="H300" s="9" t="n"/>
      <c r="I300" s="8" t="n"/>
      <c r="J300" s="8" t="n"/>
      <c r="K300" s="8" t="n"/>
      <c r="L300" s="10">
        <f>IF(AND(A300="",C300="",F300=""),"",IF(J300&lt;&gt;"","Received",IF(I300="","Not requested",IF(M300&gt;Settings!$B$6,"Overdue","Requested"))))</f>
        <v/>
      </c>
      <c r="M300" s="11">
        <f>IF(OR(I300="",J300&lt;&gt;""),"",Settings!$B$5-I300)</f>
        <v/>
      </c>
      <c r="N300" s="10">
        <f>IF(F300="","",IF(LEFT(F300,11)="Conditional",IF(J300&lt;&gt;"",IF(AND(K300&lt;&gt;"",J300&gt;K300),"Received after payment","OK"),IF(K300&lt;&gt;"","Paid without waiver","Hold payment")),IF(J300&lt;&gt;"","OK",IF(K300&lt;&gt;"","Collect now","After payment"))))</f>
        <v/>
      </c>
      <c r="O300" s="7" t="n"/>
    </row>
    <row r="301">
      <c r="A301" s="7" t="n"/>
      <c r="B301" s="7" t="n"/>
      <c r="C301" s="7" t="n"/>
      <c r="D301" s="7" t="n"/>
      <c r="E301" s="7" t="n"/>
      <c r="F301" s="7" t="n"/>
      <c r="G301" s="8" t="n"/>
      <c r="H301" s="9" t="n"/>
      <c r="I301" s="8" t="n"/>
      <c r="J301" s="8" t="n"/>
      <c r="K301" s="8" t="n"/>
      <c r="L301" s="10">
        <f>IF(AND(A301="",C301="",F301=""),"",IF(J301&lt;&gt;"","Received",IF(I301="","Not requested",IF(M301&gt;Settings!$B$6,"Overdue","Requested"))))</f>
        <v/>
      </c>
      <c r="M301" s="11">
        <f>IF(OR(I301="",J301&lt;&gt;""),"",Settings!$B$5-I301)</f>
        <v/>
      </c>
      <c r="N301" s="10">
        <f>IF(F301="","",IF(LEFT(F301,11)="Conditional",IF(J301&lt;&gt;"",IF(AND(K301&lt;&gt;"",J301&gt;K301),"Received after payment","OK"),IF(K301&lt;&gt;"","Paid without waiver","Hold payment")),IF(J301&lt;&gt;"","OK",IF(K301&lt;&gt;"","Collect now","After payment"))))</f>
        <v/>
      </c>
      <c r="O301" s="7" t="n"/>
    </row>
    <row r="302">
      <c r="A302" s="7" t="n"/>
      <c r="B302" s="7" t="n"/>
      <c r="C302" s="7" t="n"/>
      <c r="D302" s="7" t="n"/>
      <c r="E302" s="7" t="n"/>
      <c r="F302" s="7" t="n"/>
      <c r="G302" s="8" t="n"/>
      <c r="H302" s="9" t="n"/>
      <c r="I302" s="8" t="n"/>
      <c r="J302" s="8" t="n"/>
      <c r="K302" s="8" t="n"/>
      <c r="L302" s="10">
        <f>IF(AND(A302="",C302="",F302=""),"",IF(J302&lt;&gt;"","Received",IF(I302="","Not requested",IF(M302&gt;Settings!$B$6,"Overdue","Requested"))))</f>
        <v/>
      </c>
      <c r="M302" s="11">
        <f>IF(OR(I302="",J302&lt;&gt;""),"",Settings!$B$5-I302)</f>
        <v/>
      </c>
      <c r="N302" s="10">
        <f>IF(F302="","",IF(LEFT(F302,11)="Conditional",IF(J302&lt;&gt;"",IF(AND(K302&lt;&gt;"",J302&gt;K302),"Received after payment","OK"),IF(K302&lt;&gt;"","Paid without waiver","Hold payment")),IF(J302&lt;&gt;"","OK",IF(K302&lt;&gt;"","Collect now","After payment"))))</f>
        <v/>
      </c>
      <c r="O302" s="7" t="n"/>
    </row>
    <row r="303">
      <c r="A303" s="7" t="n"/>
      <c r="B303" s="7" t="n"/>
      <c r="C303" s="7" t="n"/>
      <c r="D303" s="7" t="n"/>
      <c r="E303" s="7" t="n"/>
      <c r="F303" s="7" t="n"/>
      <c r="G303" s="8" t="n"/>
      <c r="H303" s="9" t="n"/>
      <c r="I303" s="8" t="n"/>
      <c r="J303" s="8" t="n"/>
      <c r="K303" s="8" t="n"/>
      <c r="L303" s="10">
        <f>IF(AND(A303="",C303="",F303=""),"",IF(J303&lt;&gt;"","Received",IF(I303="","Not requested",IF(M303&gt;Settings!$B$6,"Overdue","Requested"))))</f>
        <v/>
      </c>
      <c r="M303" s="11">
        <f>IF(OR(I303="",J303&lt;&gt;""),"",Settings!$B$5-I303)</f>
        <v/>
      </c>
      <c r="N303" s="10">
        <f>IF(F303="","",IF(LEFT(F303,11)="Conditional",IF(J303&lt;&gt;"",IF(AND(K303&lt;&gt;"",J303&gt;K303),"Received after payment","OK"),IF(K303&lt;&gt;"","Paid without waiver","Hold payment")),IF(J303&lt;&gt;"","OK",IF(K303&lt;&gt;"","Collect now","After payment"))))</f>
        <v/>
      </c>
      <c r="O303" s="7" t="n"/>
    </row>
    <row r="304">
      <c r="A304" s="7" t="n"/>
      <c r="B304" s="7" t="n"/>
      <c r="C304" s="7" t="n"/>
      <c r="D304" s="7" t="n"/>
      <c r="E304" s="7" t="n"/>
      <c r="F304" s="7" t="n"/>
      <c r="G304" s="8" t="n"/>
      <c r="H304" s="9" t="n"/>
      <c r="I304" s="8" t="n"/>
      <c r="J304" s="8" t="n"/>
      <c r="K304" s="8" t="n"/>
      <c r="L304" s="10">
        <f>IF(AND(A304="",C304="",F304=""),"",IF(J304&lt;&gt;"","Received",IF(I304="","Not requested",IF(M304&gt;Settings!$B$6,"Overdue","Requested"))))</f>
        <v/>
      </c>
      <c r="M304" s="11">
        <f>IF(OR(I304="",J304&lt;&gt;""),"",Settings!$B$5-I304)</f>
        <v/>
      </c>
      <c r="N304" s="10">
        <f>IF(F304="","",IF(LEFT(F304,11)="Conditional",IF(J304&lt;&gt;"",IF(AND(K304&lt;&gt;"",J304&gt;K304),"Received after payment","OK"),IF(K304&lt;&gt;"","Paid without waiver","Hold payment")),IF(J304&lt;&gt;"","OK",IF(K304&lt;&gt;"","Collect now","After payment"))))</f>
        <v/>
      </c>
      <c r="O304" s="7" t="n"/>
    </row>
    <row r="305">
      <c r="A305" s="7" t="n"/>
      <c r="B305" s="7" t="n"/>
      <c r="C305" s="7" t="n"/>
      <c r="D305" s="7" t="n"/>
      <c r="E305" s="7" t="n"/>
      <c r="F305" s="7" t="n"/>
      <c r="G305" s="8" t="n"/>
      <c r="H305" s="9" t="n"/>
      <c r="I305" s="8" t="n"/>
      <c r="J305" s="8" t="n"/>
      <c r="K305" s="8" t="n"/>
      <c r="L305" s="10">
        <f>IF(AND(A305="",C305="",F305=""),"",IF(J305&lt;&gt;"","Received",IF(I305="","Not requested",IF(M305&gt;Settings!$B$6,"Overdue","Requested"))))</f>
        <v/>
      </c>
      <c r="M305" s="11">
        <f>IF(OR(I305="",J305&lt;&gt;""),"",Settings!$B$5-I305)</f>
        <v/>
      </c>
      <c r="N305" s="10">
        <f>IF(F305="","",IF(LEFT(F305,11)="Conditional",IF(J305&lt;&gt;"",IF(AND(K305&lt;&gt;"",J305&gt;K305),"Received after payment","OK"),IF(K305&lt;&gt;"","Paid without waiver","Hold payment")),IF(J305&lt;&gt;"","OK",IF(K305&lt;&gt;"","Collect now","After payment"))))</f>
        <v/>
      </c>
      <c r="O305" s="7" t="n"/>
    </row>
    <row r="306">
      <c r="A306" s="7" t="n"/>
      <c r="B306" s="7" t="n"/>
      <c r="C306" s="7" t="n"/>
      <c r="D306" s="7" t="n"/>
      <c r="E306" s="7" t="n"/>
      <c r="F306" s="7" t="n"/>
      <c r="G306" s="8" t="n"/>
      <c r="H306" s="9" t="n"/>
      <c r="I306" s="8" t="n"/>
      <c r="J306" s="8" t="n"/>
      <c r="K306" s="8" t="n"/>
      <c r="L306" s="10">
        <f>IF(AND(A306="",C306="",F306=""),"",IF(J306&lt;&gt;"","Received",IF(I306="","Not requested",IF(M306&gt;Settings!$B$6,"Overdue","Requested"))))</f>
        <v/>
      </c>
      <c r="M306" s="11">
        <f>IF(OR(I306="",J306&lt;&gt;""),"",Settings!$B$5-I306)</f>
        <v/>
      </c>
      <c r="N306" s="10">
        <f>IF(F306="","",IF(LEFT(F306,11)="Conditional",IF(J306&lt;&gt;"",IF(AND(K306&lt;&gt;"",J306&gt;K306),"Received after payment","OK"),IF(K306&lt;&gt;"","Paid without waiver","Hold payment")),IF(J306&lt;&gt;"","OK",IF(K306&lt;&gt;"","Collect now","After payment"))))</f>
        <v/>
      </c>
      <c r="O306" s="7" t="n"/>
    </row>
    <row r="307">
      <c r="A307" s="7" t="n"/>
      <c r="B307" s="7" t="n"/>
      <c r="C307" s="7" t="n"/>
      <c r="D307" s="7" t="n"/>
      <c r="E307" s="7" t="n"/>
      <c r="F307" s="7" t="n"/>
      <c r="G307" s="8" t="n"/>
      <c r="H307" s="9" t="n"/>
      <c r="I307" s="8" t="n"/>
      <c r="J307" s="8" t="n"/>
      <c r="K307" s="8" t="n"/>
      <c r="L307" s="10">
        <f>IF(AND(A307="",C307="",F307=""),"",IF(J307&lt;&gt;"","Received",IF(I307="","Not requested",IF(M307&gt;Settings!$B$6,"Overdue","Requested"))))</f>
        <v/>
      </c>
      <c r="M307" s="11">
        <f>IF(OR(I307="",J307&lt;&gt;""),"",Settings!$B$5-I307)</f>
        <v/>
      </c>
      <c r="N307" s="10">
        <f>IF(F307="","",IF(LEFT(F307,11)="Conditional",IF(J307&lt;&gt;"",IF(AND(K307&lt;&gt;"",J307&gt;K307),"Received after payment","OK"),IF(K307&lt;&gt;"","Paid without waiver","Hold payment")),IF(J307&lt;&gt;"","OK",IF(K307&lt;&gt;"","Collect now","After payment"))))</f>
        <v/>
      </c>
      <c r="O307" s="7" t="n"/>
    </row>
    <row r="308">
      <c r="A308" s="7" t="n"/>
      <c r="B308" s="7" t="n"/>
      <c r="C308" s="7" t="n"/>
      <c r="D308" s="7" t="n"/>
      <c r="E308" s="7" t="n"/>
      <c r="F308" s="7" t="n"/>
      <c r="G308" s="8" t="n"/>
      <c r="H308" s="9" t="n"/>
      <c r="I308" s="8" t="n"/>
      <c r="J308" s="8" t="n"/>
      <c r="K308" s="8" t="n"/>
      <c r="L308" s="10">
        <f>IF(AND(A308="",C308="",F308=""),"",IF(J308&lt;&gt;"","Received",IF(I308="","Not requested",IF(M308&gt;Settings!$B$6,"Overdue","Requested"))))</f>
        <v/>
      </c>
      <c r="M308" s="11">
        <f>IF(OR(I308="",J308&lt;&gt;""),"",Settings!$B$5-I308)</f>
        <v/>
      </c>
      <c r="N308" s="10">
        <f>IF(F308="","",IF(LEFT(F308,11)="Conditional",IF(J308&lt;&gt;"",IF(AND(K308&lt;&gt;"",J308&gt;K308),"Received after payment","OK"),IF(K308&lt;&gt;"","Paid without waiver","Hold payment")),IF(J308&lt;&gt;"","OK",IF(K308&lt;&gt;"","Collect now","After payment"))))</f>
        <v/>
      </c>
      <c r="O308" s="7" t="n"/>
    </row>
    <row r="309">
      <c r="A309" s="7" t="n"/>
      <c r="B309" s="7" t="n"/>
      <c r="C309" s="7" t="n"/>
      <c r="D309" s="7" t="n"/>
      <c r="E309" s="7" t="n"/>
      <c r="F309" s="7" t="n"/>
      <c r="G309" s="8" t="n"/>
      <c r="H309" s="9" t="n"/>
      <c r="I309" s="8" t="n"/>
      <c r="J309" s="8" t="n"/>
      <c r="K309" s="8" t="n"/>
      <c r="L309" s="10">
        <f>IF(AND(A309="",C309="",F309=""),"",IF(J309&lt;&gt;"","Received",IF(I309="","Not requested",IF(M309&gt;Settings!$B$6,"Overdue","Requested"))))</f>
        <v/>
      </c>
      <c r="M309" s="11">
        <f>IF(OR(I309="",J309&lt;&gt;""),"",Settings!$B$5-I309)</f>
        <v/>
      </c>
      <c r="N309" s="10">
        <f>IF(F309="","",IF(LEFT(F309,11)="Conditional",IF(J309&lt;&gt;"",IF(AND(K309&lt;&gt;"",J309&gt;K309),"Received after payment","OK"),IF(K309&lt;&gt;"","Paid without waiver","Hold payment")),IF(J309&lt;&gt;"","OK",IF(K309&lt;&gt;"","Collect now","After payment"))))</f>
        <v/>
      </c>
      <c r="O309" s="7" t="n"/>
    </row>
    <row r="310">
      <c r="A310" s="7" t="n"/>
      <c r="B310" s="7" t="n"/>
      <c r="C310" s="7" t="n"/>
      <c r="D310" s="7" t="n"/>
      <c r="E310" s="7" t="n"/>
      <c r="F310" s="7" t="n"/>
      <c r="G310" s="8" t="n"/>
      <c r="H310" s="9" t="n"/>
      <c r="I310" s="8" t="n"/>
      <c r="J310" s="8" t="n"/>
      <c r="K310" s="8" t="n"/>
      <c r="L310" s="10">
        <f>IF(AND(A310="",C310="",F310=""),"",IF(J310&lt;&gt;"","Received",IF(I310="","Not requested",IF(M310&gt;Settings!$B$6,"Overdue","Requested"))))</f>
        <v/>
      </c>
      <c r="M310" s="11">
        <f>IF(OR(I310="",J310&lt;&gt;""),"",Settings!$B$5-I310)</f>
        <v/>
      </c>
      <c r="N310" s="10">
        <f>IF(F310="","",IF(LEFT(F310,11)="Conditional",IF(J310&lt;&gt;"",IF(AND(K310&lt;&gt;"",J310&gt;K310),"Received after payment","OK"),IF(K310&lt;&gt;"","Paid without waiver","Hold payment")),IF(J310&lt;&gt;"","OK",IF(K310&lt;&gt;"","Collect now","After payment"))))</f>
        <v/>
      </c>
      <c r="O310" s="7" t="n"/>
    </row>
    <row r="311">
      <c r="A311" s="7" t="n"/>
      <c r="B311" s="7" t="n"/>
      <c r="C311" s="7" t="n"/>
      <c r="D311" s="7" t="n"/>
      <c r="E311" s="7" t="n"/>
      <c r="F311" s="7" t="n"/>
      <c r="G311" s="8" t="n"/>
      <c r="H311" s="9" t="n"/>
      <c r="I311" s="8" t="n"/>
      <c r="J311" s="8" t="n"/>
      <c r="K311" s="8" t="n"/>
      <c r="L311" s="10">
        <f>IF(AND(A311="",C311="",F311=""),"",IF(J311&lt;&gt;"","Received",IF(I311="","Not requested",IF(M311&gt;Settings!$B$6,"Overdue","Requested"))))</f>
        <v/>
      </c>
      <c r="M311" s="11">
        <f>IF(OR(I311="",J311&lt;&gt;""),"",Settings!$B$5-I311)</f>
        <v/>
      </c>
      <c r="N311" s="10">
        <f>IF(F311="","",IF(LEFT(F311,11)="Conditional",IF(J311&lt;&gt;"",IF(AND(K311&lt;&gt;"",J311&gt;K311),"Received after payment","OK"),IF(K311&lt;&gt;"","Paid without waiver","Hold payment")),IF(J311&lt;&gt;"","OK",IF(K311&lt;&gt;"","Collect now","After payment"))))</f>
        <v/>
      </c>
      <c r="O311" s="7" t="n"/>
    </row>
    <row r="312">
      <c r="A312" s="7" t="n"/>
      <c r="B312" s="7" t="n"/>
      <c r="C312" s="7" t="n"/>
      <c r="D312" s="7" t="n"/>
      <c r="E312" s="7" t="n"/>
      <c r="F312" s="7" t="n"/>
      <c r="G312" s="8" t="n"/>
      <c r="H312" s="9" t="n"/>
      <c r="I312" s="8" t="n"/>
      <c r="J312" s="8" t="n"/>
      <c r="K312" s="8" t="n"/>
      <c r="L312" s="10">
        <f>IF(AND(A312="",C312="",F312=""),"",IF(J312&lt;&gt;"","Received",IF(I312="","Not requested",IF(M312&gt;Settings!$B$6,"Overdue","Requested"))))</f>
        <v/>
      </c>
      <c r="M312" s="11">
        <f>IF(OR(I312="",J312&lt;&gt;""),"",Settings!$B$5-I312)</f>
        <v/>
      </c>
      <c r="N312" s="10">
        <f>IF(F312="","",IF(LEFT(F312,11)="Conditional",IF(J312&lt;&gt;"",IF(AND(K312&lt;&gt;"",J312&gt;K312),"Received after payment","OK"),IF(K312&lt;&gt;"","Paid without waiver","Hold payment")),IF(J312&lt;&gt;"","OK",IF(K312&lt;&gt;"","Collect now","After payment"))))</f>
        <v/>
      </c>
      <c r="O312" s="7" t="n"/>
    </row>
    <row r="313">
      <c r="A313" s="7" t="n"/>
      <c r="B313" s="7" t="n"/>
      <c r="C313" s="7" t="n"/>
      <c r="D313" s="7" t="n"/>
      <c r="E313" s="7" t="n"/>
      <c r="F313" s="7" t="n"/>
      <c r="G313" s="8" t="n"/>
      <c r="H313" s="9" t="n"/>
      <c r="I313" s="8" t="n"/>
      <c r="J313" s="8" t="n"/>
      <c r="K313" s="8" t="n"/>
      <c r="L313" s="10">
        <f>IF(AND(A313="",C313="",F313=""),"",IF(J313&lt;&gt;"","Received",IF(I313="","Not requested",IF(M313&gt;Settings!$B$6,"Overdue","Requested"))))</f>
        <v/>
      </c>
      <c r="M313" s="11">
        <f>IF(OR(I313="",J313&lt;&gt;""),"",Settings!$B$5-I313)</f>
        <v/>
      </c>
      <c r="N313" s="10">
        <f>IF(F313="","",IF(LEFT(F313,11)="Conditional",IF(J313&lt;&gt;"",IF(AND(K313&lt;&gt;"",J313&gt;K313),"Received after payment","OK"),IF(K313&lt;&gt;"","Paid without waiver","Hold payment")),IF(J313&lt;&gt;"","OK",IF(K313&lt;&gt;"","Collect now","After payment"))))</f>
        <v/>
      </c>
      <c r="O313" s="7" t="n"/>
    </row>
    <row r="314">
      <c r="A314" s="7" t="n"/>
      <c r="B314" s="7" t="n"/>
      <c r="C314" s="7" t="n"/>
      <c r="D314" s="7" t="n"/>
      <c r="E314" s="7" t="n"/>
      <c r="F314" s="7" t="n"/>
      <c r="G314" s="8" t="n"/>
      <c r="H314" s="9" t="n"/>
      <c r="I314" s="8" t="n"/>
      <c r="J314" s="8" t="n"/>
      <c r="K314" s="8" t="n"/>
      <c r="L314" s="10">
        <f>IF(AND(A314="",C314="",F314=""),"",IF(J314&lt;&gt;"","Received",IF(I314="","Not requested",IF(M314&gt;Settings!$B$6,"Overdue","Requested"))))</f>
        <v/>
      </c>
      <c r="M314" s="11">
        <f>IF(OR(I314="",J314&lt;&gt;""),"",Settings!$B$5-I314)</f>
        <v/>
      </c>
      <c r="N314" s="10">
        <f>IF(F314="","",IF(LEFT(F314,11)="Conditional",IF(J314&lt;&gt;"",IF(AND(K314&lt;&gt;"",J314&gt;K314),"Received after payment","OK"),IF(K314&lt;&gt;"","Paid without waiver","Hold payment")),IF(J314&lt;&gt;"","OK",IF(K314&lt;&gt;"","Collect now","After payment"))))</f>
        <v/>
      </c>
      <c r="O314" s="7" t="n"/>
    </row>
    <row r="315">
      <c r="A315" s="7" t="n"/>
      <c r="B315" s="7" t="n"/>
      <c r="C315" s="7" t="n"/>
      <c r="D315" s="7" t="n"/>
      <c r="E315" s="7" t="n"/>
      <c r="F315" s="7" t="n"/>
      <c r="G315" s="8" t="n"/>
      <c r="H315" s="9" t="n"/>
      <c r="I315" s="8" t="n"/>
      <c r="J315" s="8" t="n"/>
      <c r="K315" s="8" t="n"/>
      <c r="L315" s="10">
        <f>IF(AND(A315="",C315="",F315=""),"",IF(J315&lt;&gt;"","Received",IF(I315="","Not requested",IF(M315&gt;Settings!$B$6,"Overdue","Requested"))))</f>
        <v/>
      </c>
      <c r="M315" s="11">
        <f>IF(OR(I315="",J315&lt;&gt;""),"",Settings!$B$5-I315)</f>
        <v/>
      </c>
      <c r="N315" s="10">
        <f>IF(F315="","",IF(LEFT(F315,11)="Conditional",IF(J315&lt;&gt;"",IF(AND(K315&lt;&gt;"",J315&gt;K315),"Received after payment","OK"),IF(K315&lt;&gt;"","Paid without waiver","Hold payment")),IF(J315&lt;&gt;"","OK",IF(K315&lt;&gt;"","Collect now","After payment"))))</f>
        <v/>
      </c>
      <c r="O315" s="7" t="n"/>
    </row>
    <row r="316">
      <c r="A316" s="7" t="n"/>
      <c r="B316" s="7" t="n"/>
      <c r="C316" s="7" t="n"/>
      <c r="D316" s="7" t="n"/>
      <c r="E316" s="7" t="n"/>
      <c r="F316" s="7" t="n"/>
      <c r="G316" s="8" t="n"/>
      <c r="H316" s="9" t="n"/>
      <c r="I316" s="8" t="n"/>
      <c r="J316" s="8" t="n"/>
      <c r="K316" s="8" t="n"/>
      <c r="L316" s="10">
        <f>IF(AND(A316="",C316="",F316=""),"",IF(J316&lt;&gt;"","Received",IF(I316="","Not requested",IF(M316&gt;Settings!$B$6,"Overdue","Requested"))))</f>
        <v/>
      </c>
      <c r="M316" s="11">
        <f>IF(OR(I316="",J316&lt;&gt;""),"",Settings!$B$5-I316)</f>
        <v/>
      </c>
      <c r="N316" s="10">
        <f>IF(F316="","",IF(LEFT(F316,11)="Conditional",IF(J316&lt;&gt;"",IF(AND(K316&lt;&gt;"",J316&gt;K316),"Received after payment","OK"),IF(K316&lt;&gt;"","Paid without waiver","Hold payment")),IF(J316&lt;&gt;"","OK",IF(K316&lt;&gt;"","Collect now","After payment"))))</f>
        <v/>
      </c>
      <c r="O316" s="7" t="n"/>
    </row>
    <row r="317">
      <c r="A317" s="7" t="n"/>
      <c r="B317" s="7" t="n"/>
      <c r="C317" s="7" t="n"/>
      <c r="D317" s="7" t="n"/>
      <c r="E317" s="7" t="n"/>
      <c r="F317" s="7" t="n"/>
      <c r="G317" s="8" t="n"/>
      <c r="H317" s="9" t="n"/>
      <c r="I317" s="8" t="n"/>
      <c r="J317" s="8" t="n"/>
      <c r="K317" s="8" t="n"/>
      <c r="L317" s="10">
        <f>IF(AND(A317="",C317="",F317=""),"",IF(J317&lt;&gt;"","Received",IF(I317="","Not requested",IF(M317&gt;Settings!$B$6,"Overdue","Requested"))))</f>
        <v/>
      </c>
      <c r="M317" s="11">
        <f>IF(OR(I317="",J317&lt;&gt;""),"",Settings!$B$5-I317)</f>
        <v/>
      </c>
      <c r="N317" s="10">
        <f>IF(F317="","",IF(LEFT(F317,11)="Conditional",IF(J317&lt;&gt;"",IF(AND(K317&lt;&gt;"",J317&gt;K317),"Received after payment","OK"),IF(K317&lt;&gt;"","Paid without waiver","Hold payment")),IF(J317&lt;&gt;"","OK",IF(K317&lt;&gt;"","Collect now","After payment"))))</f>
        <v/>
      </c>
      <c r="O317" s="7" t="n"/>
    </row>
    <row r="318">
      <c r="A318" s="7" t="n"/>
      <c r="B318" s="7" t="n"/>
      <c r="C318" s="7" t="n"/>
      <c r="D318" s="7" t="n"/>
      <c r="E318" s="7" t="n"/>
      <c r="F318" s="7" t="n"/>
      <c r="G318" s="8" t="n"/>
      <c r="H318" s="9" t="n"/>
      <c r="I318" s="8" t="n"/>
      <c r="J318" s="8" t="n"/>
      <c r="K318" s="8" t="n"/>
      <c r="L318" s="10">
        <f>IF(AND(A318="",C318="",F318=""),"",IF(J318&lt;&gt;"","Received",IF(I318="","Not requested",IF(M318&gt;Settings!$B$6,"Overdue","Requested"))))</f>
        <v/>
      </c>
      <c r="M318" s="11">
        <f>IF(OR(I318="",J318&lt;&gt;""),"",Settings!$B$5-I318)</f>
        <v/>
      </c>
      <c r="N318" s="10">
        <f>IF(F318="","",IF(LEFT(F318,11)="Conditional",IF(J318&lt;&gt;"",IF(AND(K318&lt;&gt;"",J318&gt;K318),"Received after payment","OK"),IF(K318&lt;&gt;"","Paid without waiver","Hold payment")),IF(J318&lt;&gt;"","OK",IF(K318&lt;&gt;"","Collect now","After payment"))))</f>
        <v/>
      </c>
      <c r="O318" s="7" t="n"/>
    </row>
    <row r="319">
      <c r="A319" s="7" t="n"/>
      <c r="B319" s="7" t="n"/>
      <c r="C319" s="7" t="n"/>
      <c r="D319" s="7" t="n"/>
      <c r="E319" s="7" t="n"/>
      <c r="F319" s="7" t="n"/>
      <c r="G319" s="8" t="n"/>
      <c r="H319" s="9" t="n"/>
      <c r="I319" s="8" t="n"/>
      <c r="J319" s="8" t="n"/>
      <c r="K319" s="8" t="n"/>
      <c r="L319" s="10">
        <f>IF(AND(A319="",C319="",F319=""),"",IF(J319&lt;&gt;"","Received",IF(I319="","Not requested",IF(M319&gt;Settings!$B$6,"Overdue","Requested"))))</f>
        <v/>
      </c>
      <c r="M319" s="11">
        <f>IF(OR(I319="",J319&lt;&gt;""),"",Settings!$B$5-I319)</f>
        <v/>
      </c>
      <c r="N319" s="10">
        <f>IF(F319="","",IF(LEFT(F319,11)="Conditional",IF(J319&lt;&gt;"",IF(AND(K319&lt;&gt;"",J319&gt;K319),"Received after payment","OK"),IF(K319&lt;&gt;"","Paid without waiver","Hold payment")),IF(J319&lt;&gt;"","OK",IF(K319&lt;&gt;"","Collect now","After payment"))))</f>
        <v/>
      </c>
      <c r="O319" s="7" t="n"/>
    </row>
    <row r="320">
      <c r="A320" s="7" t="n"/>
      <c r="B320" s="7" t="n"/>
      <c r="C320" s="7" t="n"/>
      <c r="D320" s="7" t="n"/>
      <c r="E320" s="7" t="n"/>
      <c r="F320" s="7" t="n"/>
      <c r="G320" s="8" t="n"/>
      <c r="H320" s="9" t="n"/>
      <c r="I320" s="8" t="n"/>
      <c r="J320" s="8" t="n"/>
      <c r="K320" s="8" t="n"/>
      <c r="L320" s="10">
        <f>IF(AND(A320="",C320="",F320=""),"",IF(J320&lt;&gt;"","Received",IF(I320="","Not requested",IF(M320&gt;Settings!$B$6,"Overdue","Requested"))))</f>
        <v/>
      </c>
      <c r="M320" s="11">
        <f>IF(OR(I320="",J320&lt;&gt;""),"",Settings!$B$5-I320)</f>
        <v/>
      </c>
      <c r="N320" s="10">
        <f>IF(F320="","",IF(LEFT(F320,11)="Conditional",IF(J320&lt;&gt;"",IF(AND(K320&lt;&gt;"",J320&gt;K320),"Received after payment","OK"),IF(K320&lt;&gt;"","Paid without waiver","Hold payment")),IF(J320&lt;&gt;"","OK",IF(K320&lt;&gt;"","Collect now","After payment"))))</f>
        <v/>
      </c>
      <c r="O320" s="7" t="n"/>
    </row>
    <row r="321">
      <c r="A321" s="7" t="n"/>
      <c r="B321" s="7" t="n"/>
      <c r="C321" s="7" t="n"/>
      <c r="D321" s="7" t="n"/>
      <c r="E321" s="7" t="n"/>
      <c r="F321" s="7" t="n"/>
      <c r="G321" s="8" t="n"/>
      <c r="H321" s="9" t="n"/>
      <c r="I321" s="8" t="n"/>
      <c r="J321" s="8" t="n"/>
      <c r="K321" s="8" t="n"/>
      <c r="L321" s="10">
        <f>IF(AND(A321="",C321="",F321=""),"",IF(J321&lt;&gt;"","Received",IF(I321="","Not requested",IF(M321&gt;Settings!$B$6,"Overdue","Requested"))))</f>
        <v/>
      </c>
      <c r="M321" s="11">
        <f>IF(OR(I321="",J321&lt;&gt;""),"",Settings!$B$5-I321)</f>
        <v/>
      </c>
      <c r="N321" s="10">
        <f>IF(F321="","",IF(LEFT(F321,11)="Conditional",IF(J321&lt;&gt;"",IF(AND(K321&lt;&gt;"",J321&gt;K321),"Received after payment","OK"),IF(K321&lt;&gt;"","Paid without waiver","Hold payment")),IF(J321&lt;&gt;"","OK",IF(K321&lt;&gt;"","Collect now","After payment"))))</f>
        <v/>
      </c>
      <c r="O321" s="7" t="n"/>
    </row>
    <row r="322">
      <c r="A322" s="7" t="n"/>
      <c r="B322" s="7" t="n"/>
      <c r="C322" s="7" t="n"/>
      <c r="D322" s="7" t="n"/>
      <c r="E322" s="7" t="n"/>
      <c r="F322" s="7" t="n"/>
      <c r="G322" s="8" t="n"/>
      <c r="H322" s="9" t="n"/>
      <c r="I322" s="8" t="n"/>
      <c r="J322" s="8" t="n"/>
      <c r="K322" s="8" t="n"/>
      <c r="L322" s="10">
        <f>IF(AND(A322="",C322="",F322=""),"",IF(J322&lt;&gt;"","Received",IF(I322="","Not requested",IF(M322&gt;Settings!$B$6,"Overdue","Requested"))))</f>
        <v/>
      </c>
      <c r="M322" s="11">
        <f>IF(OR(I322="",J322&lt;&gt;""),"",Settings!$B$5-I322)</f>
        <v/>
      </c>
      <c r="N322" s="10">
        <f>IF(F322="","",IF(LEFT(F322,11)="Conditional",IF(J322&lt;&gt;"",IF(AND(K322&lt;&gt;"",J322&gt;K322),"Received after payment","OK"),IF(K322&lt;&gt;"","Paid without waiver","Hold payment")),IF(J322&lt;&gt;"","OK",IF(K322&lt;&gt;"","Collect now","After payment"))))</f>
        <v/>
      </c>
      <c r="O322" s="7" t="n"/>
    </row>
    <row r="323">
      <c r="A323" s="7" t="n"/>
      <c r="B323" s="7" t="n"/>
      <c r="C323" s="7" t="n"/>
      <c r="D323" s="7" t="n"/>
      <c r="E323" s="7" t="n"/>
      <c r="F323" s="7" t="n"/>
      <c r="G323" s="8" t="n"/>
      <c r="H323" s="9" t="n"/>
      <c r="I323" s="8" t="n"/>
      <c r="J323" s="8" t="n"/>
      <c r="K323" s="8" t="n"/>
      <c r="L323" s="10">
        <f>IF(AND(A323="",C323="",F323=""),"",IF(J323&lt;&gt;"","Received",IF(I323="","Not requested",IF(M323&gt;Settings!$B$6,"Overdue","Requested"))))</f>
        <v/>
      </c>
      <c r="M323" s="11">
        <f>IF(OR(I323="",J323&lt;&gt;""),"",Settings!$B$5-I323)</f>
        <v/>
      </c>
      <c r="N323" s="10">
        <f>IF(F323="","",IF(LEFT(F323,11)="Conditional",IF(J323&lt;&gt;"",IF(AND(K323&lt;&gt;"",J323&gt;K323),"Received after payment","OK"),IF(K323&lt;&gt;"","Paid without waiver","Hold payment")),IF(J323&lt;&gt;"","OK",IF(K323&lt;&gt;"","Collect now","After payment"))))</f>
        <v/>
      </c>
      <c r="O323" s="7" t="n"/>
    </row>
    <row r="324">
      <c r="A324" s="7" t="n"/>
      <c r="B324" s="7" t="n"/>
      <c r="C324" s="7" t="n"/>
      <c r="D324" s="7" t="n"/>
      <c r="E324" s="7" t="n"/>
      <c r="F324" s="7" t="n"/>
      <c r="G324" s="8" t="n"/>
      <c r="H324" s="9" t="n"/>
      <c r="I324" s="8" t="n"/>
      <c r="J324" s="8" t="n"/>
      <c r="K324" s="8" t="n"/>
      <c r="L324" s="10">
        <f>IF(AND(A324="",C324="",F324=""),"",IF(J324&lt;&gt;"","Received",IF(I324="","Not requested",IF(M324&gt;Settings!$B$6,"Overdue","Requested"))))</f>
        <v/>
      </c>
      <c r="M324" s="11">
        <f>IF(OR(I324="",J324&lt;&gt;""),"",Settings!$B$5-I324)</f>
        <v/>
      </c>
      <c r="N324" s="10">
        <f>IF(F324="","",IF(LEFT(F324,11)="Conditional",IF(J324&lt;&gt;"",IF(AND(K324&lt;&gt;"",J324&gt;K324),"Received after payment","OK"),IF(K324&lt;&gt;"","Paid without waiver","Hold payment")),IF(J324&lt;&gt;"","OK",IF(K324&lt;&gt;"","Collect now","After payment"))))</f>
        <v/>
      </c>
      <c r="O324" s="7" t="n"/>
    </row>
    <row r="325">
      <c r="A325" s="7" t="n"/>
      <c r="B325" s="7" t="n"/>
      <c r="C325" s="7" t="n"/>
      <c r="D325" s="7" t="n"/>
      <c r="E325" s="7" t="n"/>
      <c r="F325" s="7" t="n"/>
      <c r="G325" s="8" t="n"/>
      <c r="H325" s="9" t="n"/>
      <c r="I325" s="8" t="n"/>
      <c r="J325" s="8" t="n"/>
      <c r="K325" s="8" t="n"/>
      <c r="L325" s="10">
        <f>IF(AND(A325="",C325="",F325=""),"",IF(J325&lt;&gt;"","Received",IF(I325="","Not requested",IF(M325&gt;Settings!$B$6,"Overdue","Requested"))))</f>
        <v/>
      </c>
      <c r="M325" s="11">
        <f>IF(OR(I325="",J325&lt;&gt;""),"",Settings!$B$5-I325)</f>
        <v/>
      </c>
      <c r="N325" s="10">
        <f>IF(F325="","",IF(LEFT(F325,11)="Conditional",IF(J325&lt;&gt;"",IF(AND(K325&lt;&gt;"",J325&gt;K325),"Received after payment","OK"),IF(K325&lt;&gt;"","Paid without waiver","Hold payment")),IF(J325&lt;&gt;"","OK",IF(K325&lt;&gt;"","Collect now","After payment"))))</f>
        <v/>
      </c>
      <c r="O325" s="7" t="n"/>
    </row>
    <row r="326">
      <c r="A326" s="7" t="n"/>
      <c r="B326" s="7" t="n"/>
      <c r="C326" s="7" t="n"/>
      <c r="D326" s="7" t="n"/>
      <c r="E326" s="7" t="n"/>
      <c r="F326" s="7" t="n"/>
      <c r="G326" s="8" t="n"/>
      <c r="H326" s="9" t="n"/>
      <c r="I326" s="8" t="n"/>
      <c r="J326" s="8" t="n"/>
      <c r="K326" s="8" t="n"/>
      <c r="L326" s="10">
        <f>IF(AND(A326="",C326="",F326=""),"",IF(J326&lt;&gt;"","Received",IF(I326="","Not requested",IF(M326&gt;Settings!$B$6,"Overdue","Requested"))))</f>
        <v/>
      </c>
      <c r="M326" s="11">
        <f>IF(OR(I326="",J326&lt;&gt;""),"",Settings!$B$5-I326)</f>
        <v/>
      </c>
      <c r="N326" s="10">
        <f>IF(F326="","",IF(LEFT(F326,11)="Conditional",IF(J326&lt;&gt;"",IF(AND(K326&lt;&gt;"",J326&gt;K326),"Received after payment","OK"),IF(K326&lt;&gt;"","Paid without waiver","Hold payment")),IF(J326&lt;&gt;"","OK",IF(K326&lt;&gt;"","Collect now","After payment"))))</f>
        <v/>
      </c>
      <c r="O326" s="7" t="n"/>
    </row>
    <row r="327">
      <c r="A327" s="7" t="n"/>
      <c r="B327" s="7" t="n"/>
      <c r="C327" s="7" t="n"/>
      <c r="D327" s="7" t="n"/>
      <c r="E327" s="7" t="n"/>
      <c r="F327" s="7" t="n"/>
      <c r="G327" s="8" t="n"/>
      <c r="H327" s="9" t="n"/>
      <c r="I327" s="8" t="n"/>
      <c r="J327" s="8" t="n"/>
      <c r="K327" s="8" t="n"/>
      <c r="L327" s="10">
        <f>IF(AND(A327="",C327="",F327=""),"",IF(J327&lt;&gt;"","Received",IF(I327="","Not requested",IF(M327&gt;Settings!$B$6,"Overdue","Requested"))))</f>
        <v/>
      </c>
      <c r="M327" s="11">
        <f>IF(OR(I327="",J327&lt;&gt;""),"",Settings!$B$5-I327)</f>
        <v/>
      </c>
      <c r="N327" s="10">
        <f>IF(F327="","",IF(LEFT(F327,11)="Conditional",IF(J327&lt;&gt;"",IF(AND(K327&lt;&gt;"",J327&gt;K327),"Received after payment","OK"),IF(K327&lt;&gt;"","Paid without waiver","Hold payment")),IF(J327&lt;&gt;"","OK",IF(K327&lt;&gt;"","Collect now","After payment"))))</f>
        <v/>
      </c>
      <c r="O327" s="7" t="n"/>
    </row>
    <row r="328">
      <c r="A328" s="7" t="n"/>
      <c r="B328" s="7" t="n"/>
      <c r="C328" s="7" t="n"/>
      <c r="D328" s="7" t="n"/>
      <c r="E328" s="7" t="n"/>
      <c r="F328" s="7" t="n"/>
      <c r="G328" s="8" t="n"/>
      <c r="H328" s="9" t="n"/>
      <c r="I328" s="8" t="n"/>
      <c r="J328" s="8" t="n"/>
      <c r="K328" s="8" t="n"/>
      <c r="L328" s="10">
        <f>IF(AND(A328="",C328="",F328=""),"",IF(J328&lt;&gt;"","Received",IF(I328="","Not requested",IF(M328&gt;Settings!$B$6,"Overdue","Requested"))))</f>
        <v/>
      </c>
      <c r="M328" s="11">
        <f>IF(OR(I328="",J328&lt;&gt;""),"",Settings!$B$5-I328)</f>
        <v/>
      </c>
      <c r="N328" s="10">
        <f>IF(F328="","",IF(LEFT(F328,11)="Conditional",IF(J328&lt;&gt;"",IF(AND(K328&lt;&gt;"",J328&gt;K328),"Received after payment","OK"),IF(K328&lt;&gt;"","Paid without waiver","Hold payment")),IF(J328&lt;&gt;"","OK",IF(K328&lt;&gt;"","Collect now","After payment"))))</f>
        <v/>
      </c>
      <c r="O328" s="7" t="n"/>
    </row>
    <row r="329">
      <c r="A329" s="7" t="n"/>
      <c r="B329" s="7" t="n"/>
      <c r="C329" s="7" t="n"/>
      <c r="D329" s="7" t="n"/>
      <c r="E329" s="7" t="n"/>
      <c r="F329" s="7" t="n"/>
      <c r="G329" s="8" t="n"/>
      <c r="H329" s="9" t="n"/>
      <c r="I329" s="8" t="n"/>
      <c r="J329" s="8" t="n"/>
      <c r="K329" s="8" t="n"/>
      <c r="L329" s="10">
        <f>IF(AND(A329="",C329="",F329=""),"",IF(J329&lt;&gt;"","Received",IF(I329="","Not requested",IF(M329&gt;Settings!$B$6,"Overdue","Requested"))))</f>
        <v/>
      </c>
      <c r="M329" s="11">
        <f>IF(OR(I329="",J329&lt;&gt;""),"",Settings!$B$5-I329)</f>
        <v/>
      </c>
      <c r="N329" s="10">
        <f>IF(F329="","",IF(LEFT(F329,11)="Conditional",IF(J329&lt;&gt;"",IF(AND(K329&lt;&gt;"",J329&gt;K329),"Received after payment","OK"),IF(K329&lt;&gt;"","Paid without waiver","Hold payment")),IF(J329&lt;&gt;"","OK",IF(K329&lt;&gt;"","Collect now","After payment"))))</f>
        <v/>
      </c>
      <c r="O329" s="7" t="n"/>
    </row>
    <row r="330">
      <c r="A330" s="7" t="n"/>
      <c r="B330" s="7" t="n"/>
      <c r="C330" s="7" t="n"/>
      <c r="D330" s="7" t="n"/>
      <c r="E330" s="7" t="n"/>
      <c r="F330" s="7" t="n"/>
      <c r="G330" s="8" t="n"/>
      <c r="H330" s="9" t="n"/>
      <c r="I330" s="8" t="n"/>
      <c r="J330" s="8" t="n"/>
      <c r="K330" s="8" t="n"/>
      <c r="L330" s="10">
        <f>IF(AND(A330="",C330="",F330=""),"",IF(J330&lt;&gt;"","Received",IF(I330="","Not requested",IF(M330&gt;Settings!$B$6,"Overdue","Requested"))))</f>
        <v/>
      </c>
      <c r="M330" s="11">
        <f>IF(OR(I330="",J330&lt;&gt;""),"",Settings!$B$5-I330)</f>
        <v/>
      </c>
      <c r="N330" s="10">
        <f>IF(F330="","",IF(LEFT(F330,11)="Conditional",IF(J330&lt;&gt;"",IF(AND(K330&lt;&gt;"",J330&gt;K330),"Received after payment","OK"),IF(K330&lt;&gt;"","Paid without waiver","Hold payment")),IF(J330&lt;&gt;"","OK",IF(K330&lt;&gt;"","Collect now","After payment"))))</f>
        <v/>
      </c>
      <c r="O330" s="7" t="n"/>
    </row>
    <row r="331">
      <c r="A331" s="7" t="n"/>
      <c r="B331" s="7" t="n"/>
      <c r="C331" s="7" t="n"/>
      <c r="D331" s="7" t="n"/>
      <c r="E331" s="7" t="n"/>
      <c r="F331" s="7" t="n"/>
      <c r="G331" s="8" t="n"/>
      <c r="H331" s="9" t="n"/>
      <c r="I331" s="8" t="n"/>
      <c r="J331" s="8" t="n"/>
      <c r="K331" s="8" t="n"/>
      <c r="L331" s="10">
        <f>IF(AND(A331="",C331="",F331=""),"",IF(J331&lt;&gt;"","Received",IF(I331="","Not requested",IF(M331&gt;Settings!$B$6,"Overdue","Requested"))))</f>
        <v/>
      </c>
      <c r="M331" s="11">
        <f>IF(OR(I331="",J331&lt;&gt;""),"",Settings!$B$5-I331)</f>
        <v/>
      </c>
      <c r="N331" s="10">
        <f>IF(F331="","",IF(LEFT(F331,11)="Conditional",IF(J331&lt;&gt;"",IF(AND(K331&lt;&gt;"",J331&gt;K331),"Received after payment","OK"),IF(K331&lt;&gt;"","Paid without waiver","Hold payment")),IF(J331&lt;&gt;"","OK",IF(K331&lt;&gt;"","Collect now","After payment"))))</f>
        <v/>
      </c>
      <c r="O331" s="7" t="n"/>
    </row>
    <row r="332">
      <c r="A332" s="7" t="n"/>
      <c r="B332" s="7" t="n"/>
      <c r="C332" s="7" t="n"/>
      <c r="D332" s="7" t="n"/>
      <c r="E332" s="7" t="n"/>
      <c r="F332" s="7" t="n"/>
      <c r="G332" s="8" t="n"/>
      <c r="H332" s="9" t="n"/>
      <c r="I332" s="8" t="n"/>
      <c r="J332" s="8" t="n"/>
      <c r="K332" s="8" t="n"/>
      <c r="L332" s="10">
        <f>IF(AND(A332="",C332="",F332=""),"",IF(J332&lt;&gt;"","Received",IF(I332="","Not requested",IF(M332&gt;Settings!$B$6,"Overdue","Requested"))))</f>
        <v/>
      </c>
      <c r="M332" s="11">
        <f>IF(OR(I332="",J332&lt;&gt;""),"",Settings!$B$5-I332)</f>
        <v/>
      </c>
      <c r="N332" s="10">
        <f>IF(F332="","",IF(LEFT(F332,11)="Conditional",IF(J332&lt;&gt;"",IF(AND(K332&lt;&gt;"",J332&gt;K332),"Received after payment","OK"),IF(K332&lt;&gt;"","Paid without waiver","Hold payment")),IF(J332&lt;&gt;"","OK",IF(K332&lt;&gt;"","Collect now","After payment"))))</f>
        <v/>
      </c>
      <c r="O332" s="7" t="n"/>
    </row>
    <row r="333">
      <c r="A333" s="7" t="n"/>
      <c r="B333" s="7" t="n"/>
      <c r="C333" s="7" t="n"/>
      <c r="D333" s="7" t="n"/>
      <c r="E333" s="7" t="n"/>
      <c r="F333" s="7" t="n"/>
      <c r="G333" s="8" t="n"/>
      <c r="H333" s="9" t="n"/>
      <c r="I333" s="8" t="n"/>
      <c r="J333" s="8" t="n"/>
      <c r="K333" s="8" t="n"/>
      <c r="L333" s="10">
        <f>IF(AND(A333="",C333="",F333=""),"",IF(J333&lt;&gt;"","Received",IF(I333="","Not requested",IF(M333&gt;Settings!$B$6,"Overdue","Requested"))))</f>
        <v/>
      </c>
      <c r="M333" s="11">
        <f>IF(OR(I333="",J333&lt;&gt;""),"",Settings!$B$5-I333)</f>
        <v/>
      </c>
      <c r="N333" s="10">
        <f>IF(F333="","",IF(LEFT(F333,11)="Conditional",IF(J333&lt;&gt;"",IF(AND(K333&lt;&gt;"",J333&gt;K333),"Received after payment","OK"),IF(K333&lt;&gt;"","Paid without waiver","Hold payment")),IF(J333&lt;&gt;"","OK",IF(K333&lt;&gt;"","Collect now","After payment"))))</f>
        <v/>
      </c>
      <c r="O333" s="7" t="n"/>
    </row>
    <row r="334">
      <c r="A334" s="7" t="n"/>
      <c r="B334" s="7" t="n"/>
      <c r="C334" s="7" t="n"/>
      <c r="D334" s="7" t="n"/>
      <c r="E334" s="7" t="n"/>
      <c r="F334" s="7" t="n"/>
      <c r="G334" s="8" t="n"/>
      <c r="H334" s="9" t="n"/>
      <c r="I334" s="8" t="n"/>
      <c r="J334" s="8" t="n"/>
      <c r="K334" s="8" t="n"/>
      <c r="L334" s="10">
        <f>IF(AND(A334="",C334="",F334=""),"",IF(J334&lt;&gt;"","Received",IF(I334="","Not requested",IF(M334&gt;Settings!$B$6,"Overdue","Requested"))))</f>
        <v/>
      </c>
      <c r="M334" s="11">
        <f>IF(OR(I334="",J334&lt;&gt;""),"",Settings!$B$5-I334)</f>
        <v/>
      </c>
      <c r="N334" s="10">
        <f>IF(F334="","",IF(LEFT(F334,11)="Conditional",IF(J334&lt;&gt;"",IF(AND(K334&lt;&gt;"",J334&gt;K334),"Received after payment","OK"),IF(K334&lt;&gt;"","Paid without waiver","Hold payment")),IF(J334&lt;&gt;"","OK",IF(K334&lt;&gt;"","Collect now","After payment"))))</f>
        <v/>
      </c>
      <c r="O334" s="7" t="n"/>
    </row>
    <row r="335">
      <c r="A335" s="7" t="n"/>
      <c r="B335" s="7" t="n"/>
      <c r="C335" s="7" t="n"/>
      <c r="D335" s="7" t="n"/>
      <c r="E335" s="7" t="n"/>
      <c r="F335" s="7" t="n"/>
      <c r="G335" s="8" t="n"/>
      <c r="H335" s="9" t="n"/>
      <c r="I335" s="8" t="n"/>
      <c r="J335" s="8" t="n"/>
      <c r="K335" s="8" t="n"/>
      <c r="L335" s="10">
        <f>IF(AND(A335="",C335="",F335=""),"",IF(J335&lt;&gt;"","Received",IF(I335="","Not requested",IF(M335&gt;Settings!$B$6,"Overdue","Requested"))))</f>
        <v/>
      </c>
      <c r="M335" s="11">
        <f>IF(OR(I335="",J335&lt;&gt;""),"",Settings!$B$5-I335)</f>
        <v/>
      </c>
      <c r="N335" s="10">
        <f>IF(F335="","",IF(LEFT(F335,11)="Conditional",IF(J335&lt;&gt;"",IF(AND(K335&lt;&gt;"",J335&gt;K335),"Received after payment","OK"),IF(K335&lt;&gt;"","Paid without waiver","Hold payment")),IF(J335&lt;&gt;"","OK",IF(K335&lt;&gt;"","Collect now","After payment"))))</f>
        <v/>
      </c>
      <c r="O335" s="7" t="n"/>
    </row>
    <row r="336">
      <c r="A336" s="7" t="n"/>
      <c r="B336" s="7" t="n"/>
      <c r="C336" s="7" t="n"/>
      <c r="D336" s="7" t="n"/>
      <c r="E336" s="7" t="n"/>
      <c r="F336" s="7" t="n"/>
      <c r="G336" s="8" t="n"/>
      <c r="H336" s="9" t="n"/>
      <c r="I336" s="8" t="n"/>
      <c r="J336" s="8" t="n"/>
      <c r="K336" s="8" t="n"/>
      <c r="L336" s="10">
        <f>IF(AND(A336="",C336="",F336=""),"",IF(J336&lt;&gt;"","Received",IF(I336="","Not requested",IF(M336&gt;Settings!$B$6,"Overdue","Requested"))))</f>
        <v/>
      </c>
      <c r="M336" s="11">
        <f>IF(OR(I336="",J336&lt;&gt;""),"",Settings!$B$5-I336)</f>
        <v/>
      </c>
      <c r="N336" s="10">
        <f>IF(F336="","",IF(LEFT(F336,11)="Conditional",IF(J336&lt;&gt;"",IF(AND(K336&lt;&gt;"",J336&gt;K336),"Received after payment","OK"),IF(K336&lt;&gt;"","Paid without waiver","Hold payment")),IF(J336&lt;&gt;"","OK",IF(K336&lt;&gt;"","Collect now","After payment"))))</f>
        <v/>
      </c>
      <c r="O336" s="7" t="n"/>
    </row>
    <row r="337">
      <c r="A337" s="7" t="n"/>
      <c r="B337" s="7" t="n"/>
      <c r="C337" s="7" t="n"/>
      <c r="D337" s="7" t="n"/>
      <c r="E337" s="7" t="n"/>
      <c r="F337" s="7" t="n"/>
      <c r="G337" s="8" t="n"/>
      <c r="H337" s="9" t="n"/>
      <c r="I337" s="8" t="n"/>
      <c r="J337" s="8" t="n"/>
      <c r="K337" s="8" t="n"/>
      <c r="L337" s="10">
        <f>IF(AND(A337="",C337="",F337=""),"",IF(J337&lt;&gt;"","Received",IF(I337="","Not requested",IF(M337&gt;Settings!$B$6,"Overdue","Requested"))))</f>
        <v/>
      </c>
      <c r="M337" s="11">
        <f>IF(OR(I337="",J337&lt;&gt;""),"",Settings!$B$5-I337)</f>
        <v/>
      </c>
      <c r="N337" s="10">
        <f>IF(F337="","",IF(LEFT(F337,11)="Conditional",IF(J337&lt;&gt;"",IF(AND(K337&lt;&gt;"",J337&gt;K337),"Received after payment","OK"),IF(K337&lt;&gt;"","Paid without waiver","Hold payment")),IF(J337&lt;&gt;"","OK",IF(K337&lt;&gt;"","Collect now","After payment"))))</f>
        <v/>
      </c>
      <c r="O337" s="7" t="n"/>
    </row>
    <row r="338">
      <c r="A338" s="7" t="n"/>
      <c r="B338" s="7" t="n"/>
      <c r="C338" s="7" t="n"/>
      <c r="D338" s="7" t="n"/>
      <c r="E338" s="7" t="n"/>
      <c r="F338" s="7" t="n"/>
      <c r="G338" s="8" t="n"/>
      <c r="H338" s="9" t="n"/>
      <c r="I338" s="8" t="n"/>
      <c r="J338" s="8" t="n"/>
      <c r="K338" s="8" t="n"/>
      <c r="L338" s="10">
        <f>IF(AND(A338="",C338="",F338=""),"",IF(J338&lt;&gt;"","Received",IF(I338="","Not requested",IF(M338&gt;Settings!$B$6,"Overdue","Requested"))))</f>
        <v/>
      </c>
      <c r="M338" s="11">
        <f>IF(OR(I338="",J338&lt;&gt;""),"",Settings!$B$5-I338)</f>
        <v/>
      </c>
      <c r="N338" s="10">
        <f>IF(F338="","",IF(LEFT(F338,11)="Conditional",IF(J338&lt;&gt;"",IF(AND(K338&lt;&gt;"",J338&gt;K338),"Received after payment","OK"),IF(K338&lt;&gt;"","Paid without waiver","Hold payment")),IF(J338&lt;&gt;"","OK",IF(K338&lt;&gt;"","Collect now","After payment"))))</f>
        <v/>
      </c>
      <c r="O338" s="7" t="n"/>
    </row>
    <row r="339">
      <c r="A339" s="7" t="n"/>
      <c r="B339" s="7" t="n"/>
      <c r="C339" s="7" t="n"/>
      <c r="D339" s="7" t="n"/>
      <c r="E339" s="7" t="n"/>
      <c r="F339" s="7" t="n"/>
      <c r="G339" s="8" t="n"/>
      <c r="H339" s="9" t="n"/>
      <c r="I339" s="8" t="n"/>
      <c r="J339" s="8" t="n"/>
      <c r="K339" s="8" t="n"/>
      <c r="L339" s="10">
        <f>IF(AND(A339="",C339="",F339=""),"",IF(J339&lt;&gt;"","Received",IF(I339="","Not requested",IF(M339&gt;Settings!$B$6,"Overdue","Requested"))))</f>
        <v/>
      </c>
      <c r="M339" s="11">
        <f>IF(OR(I339="",J339&lt;&gt;""),"",Settings!$B$5-I339)</f>
        <v/>
      </c>
      <c r="N339" s="10">
        <f>IF(F339="","",IF(LEFT(F339,11)="Conditional",IF(J339&lt;&gt;"",IF(AND(K339&lt;&gt;"",J339&gt;K339),"Received after payment","OK"),IF(K339&lt;&gt;"","Paid without waiver","Hold payment")),IF(J339&lt;&gt;"","OK",IF(K339&lt;&gt;"","Collect now","After payment"))))</f>
        <v/>
      </c>
      <c r="O339" s="7" t="n"/>
    </row>
    <row r="340">
      <c r="A340" s="7" t="n"/>
      <c r="B340" s="7" t="n"/>
      <c r="C340" s="7" t="n"/>
      <c r="D340" s="7" t="n"/>
      <c r="E340" s="7" t="n"/>
      <c r="F340" s="7" t="n"/>
      <c r="G340" s="8" t="n"/>
      <c r="H340" s="9" t="n"/>
      <c r="I340" s="8" t="n"/>
      <c r="J340" s="8" t="n"/>
      <c r="K340" s="8" t="n"/>
      <c r="L340" s="10">
        <f>IF(AND(A340="",C340="",F340=""),"",IF(J340&lt;&gt;"","Received",IF(I340="","Not requested",IF(M340&gt;Settings!$B$6,"Overdue","Requested"))))</f>
        <v/>
      </c>
      <c r="M340" s="11">
        <f>IF(OR(I340="",J340&lt;&gt;""),"",Settings!$B$5-I340)</f>
        <v/>
      </c>
      <c r="N340" s="10">
        <f>IF(F340="","",IF(LEFT(F340,11)="Conditional",IF(J340&lt;&gt;"",IF(AND(K340&lt;&gt;"",J340&gt;K340),"Received after payment","OK"),IF(K340&lt;&gt;"","Paid without waiver","Hold payment")),IF(J340&lt;&gt;"","OK",IF(K340&lt;&gt;"","Collect now","After payment"))))</f>
        <v/>
      </c>
      <c r="O340" s="7" t="n"/>
    </row>
    <row r="341">
      <c r="A341" s="7" t="n"/>
      <c r="B341" s="7" t="n"/>
      <c r="C341" s="7" t="n"/>
      <c r="D341" s="7" t="n"/>
      <c r="E341" s="7" t="n"/>
      <c r="F341" s="7" t="n"/>
      <c r="G341" s="8" t="n"/>
      <c r="H341" s="9" t="n"/>
      <c r="I341" s="8" t="n"/>
      <c r="J341" s="8" t="n"/>
      <c r="K341" s="8" t="n"/>
      <c r="L341" s="10">
        <f>IF(AND(A341="",C341="",F341=""),"",IF(J341&lt;&gt;"","Received",IF(I341="","Not requested",IF(M341&gt;Settings!$B$6,"Overdue","Requested"))))</f>
        <v/>
      </c>
      <c r="M341" s="11">
        <f>IF(OR(I341="",J341&lt;&gt;""),"",Settings!$B$5-I341)</f>
        <v/>
      </c>
      <c r="N341" s="10">
        <f>IF(F341="","",IF(LEFT(F341,11)="Conditional",IF(J341&lt;&gt;"",IF(AND(K341&lt;&gt;"",J341&gt;K341),"Received after payment","OK"),IF(K341&lt;&gt;"","Paid without waiver","Hold payment")),IF(J341&lt;&gt;"","OK",IF(K341&lt;&gt;"","Collect now","After payment"))))</f>
        <v/>
      </c>
      <c r="O341" s="7" t="n"/>
    </row>
    <row r="342">
      <c r="A342" s="7" t="n"/>
      <c r="B342" s="7" t="n"/>
      <c r="C342" s="7" t="n"/>
      <c r="D342" s="7" t="n"/>
      <c r="E342" s="7" t="n"/>
      <c r="F342" s="7" t="n"/>
      <c r="G342" s="8" t="n"/>
      <c r="H342" s="9" t="n"/>
      <c r="I342" s="8" t="n"/>
      <c r="J342" s="8" t="n"/>
      <c r="K342" s="8" t="n"/>
      <c r="L342" s="10">
        <f>IF(AND(A342="",C342="",F342=""),"",IF(J342&lt;&gt;"","Received",IF(I342="","Not requested",IF(M342&gt;Settings!$B$6,"Overdue","Requested"))))</f>
        <v/>
      </c>
      <c r="M342" s="11">
        <f>IF(OR(I342="",J342&lt;&gt;""),"",Settings!$B$5-I342)</f>
        <v/>
      </c>
      <c r="N342" s="10">
        <f>IF(F342="","",IF(LEFT(F342,11)="Conditional",IF(J342&lt;&gt;"",IF(AND(K342&lt;&gt;"",J342&gt;K342),"Received after payment","OK"),IF(K342&lt;&gt;"","Paid without waiver","Hold payment")),IF(J342&lt;&gt;"","OK",IF(K342&lt;&gt;"","Collect now","After payment"))))</f>
        <v/>
      </c>
      <c r="O342" s="7" t="n"/>
    </row>
    <row r="343">
      <c r="A343" s="7" t="n"/>
      <c r="B343" s="7" t="n"/>
      <c r="C343" s="7" t="n"/>
      <c r="D343" s="7" t="n"/>
      <c r="E343" s="7" t="n"/>
      <c r="F343" s="7" t="n"/>
      <c r="G343" s="8" t="n"/>
      <c r="H343" s="9" t="n"/>
      <c r="I343" s="8" t="n"/>
      <c r="J343" s="8" t="n"/>
      <c r="K343" s="8" t="n"/>
      <c r="L343" s="10">
        <f>IF(AND(A343="",C343="",F343=""),"",IF(J343&lt;&gt;"","Received",IF(I343="","Not requested",IF(M343&gt;Settings!$B$6,"Overdue","Requested"))))</f>
        <v/>
      </c>
      <c r="M343" s="11">
        <f>IF(OR(I343="",J343&lt;&gt;""),"",Settings!$B$5-I343)</f>
        <v/>
      </c>
      <c r="N343" s="10">
        <f>IF(F343="","",IF(LEFT(F343,11)="Conditional",IF(J343&lt;&gt;"",IF(AND(K343&lt;&gt;"",J343&gt;K343),"Received after payment","OK"),IF(K343&lt;&gt;"","Paid without waiver","Hold payment")),IF(J343&lt;&gt;"","OK",IF(K343&lt;&gt;"","Collect now","After payment"))))</f>
        <v/>
      </c>
      <c r="O343" s="7" t="n"/>
    </row>
    <row r="344">
      <c r="A344" s="7" t="n"/>
      <c r="B344" s="7" t="n"/>
      <c r="C344" s="7" t="n"/>
      <c r="D344" s="7" t="n"/>
      <c r="E344" s="7" t="n"/>
      <c r="F344" s="7" t="n"/>
      <c r="G344" s="8" t="n"/>
      <c r="H344" s="9" t="n"/>
      <c r="I344" s="8" t="n"/>
      <c r="J344" s="8" t="n"/>
      <c r="K344" s="8" t="n"/>
      <c r="L344" s="10">
        <f>IF(AND(A344="",C344="",F344=""),"",IF(J344&lt;&gt;"","Received",IF(I344="","Not requested",IF(M344&gt;Settings!$B$6,"Overdue","Requested"))))</f>
        <v/>
      </c>
      <c r="M344" s="11">
        <f>IF(OR(I344="",J344&lt;&gt;""),"",Settings!$B$5-I344)</f>
        <v/>
      </c>
      <c r="N344" s="10">
        <f>IF(F344="","",IF(LEFT(F344,11)="Conditional",IF(J344&lt;&gt;"",IF(AND(K344&lt;&gt;"",J344&gt;K344),"Received after payment","OK"),IF(K344&lt;&gt;"","Paid without waiver","Hold payment")),IF(J344&lt;&gt;"","OK",IF(K344&lt;&gt;"","Collect now","After payment"))))</f>
        <v/>
      </c>
      <c r="O344" s="7" t="n"/>
    </row>
    <row r="345">
      <c r="A345" s="7" t="n"/>
      <c r="B345" s="7" t="n"/>
      <c r="C345" s="7" t="n"/>
      <c r="D345" s="7" t="n"/>
      <c r="E345" s="7" t="n"/>
      <c r="F345" s="7" t="n"/>
      <c r="G345" s="8" t="n"/>
      <c r="H345" s="9" t="n"/>
      <c r="I345" s="8" t="n"/>
      <c r="J345" s="8" t="n"/>
      <c r="K345" s="8" t="n"/>
      <c r="L345" s="10">
        <f>IF(AND(A345="",C345="",F345=""),"",IF(J345&lt;&gt;"","Received",IF(I345="","Not requested",IF(M345&gt;Settings!$B$6,"Overdue","Requested"))))</f>
        <v/>
      </c>
      <c r="M345" s="11">
        <f>IF(OR(I345="",J345&lt;&gt;""),"",Settings!$B$5-I345)</f>
        <v/>
      </c>
      <c r="N345" s="10">
        <f>IF(F345="","",IF(LEFT(F345,11)="Conditional",IF(J345&lt;&gt;"",IF(AND(K345&lt;&gt;"",J345&gt;K345),"Received after payment","OK"),IF(K345&lt;&gt;"","Paid without waiver","Hold payment")),IF(J345&lt;&gt;"","OK",IF(K345&lt;&gt;"","Collect now","After payment"))))</f>
        <v/>
      </c>
      <c r="O345" s="7" t="n"/>
    </row>
    <row r="346">
      <c r="A346" s="7" t="n"/>
      <c r="B346" s="7" t="n"/>
      <c r="C346" s="7" t="n"/>
      <c r="D346" s="7" t="n"/>
      <c r="E346" s="7" t="n"/>
      <c r="F346" s="7" t="n"/>
      <c r="G346" s="8" t="n"/>
      <c r="H346" s="9" t="n"/>
      <c r="I346" s="8" t="n"/>
      <c r="J346" s="8" t="n"/>
      <c r="K346" s="8" t="n"/>
      <c r="L346" s="10">
        <f>IF(AND(A346="",C346="",F346=""),"",IF(J346&lt;&gt;"","Received",IF(I346="","Not requested",IF(M346&gt;Settings!$B$6,"Overdue","Requested"))))</f>
        <v/>
      </c>
      <c r="M346" s="11">
        <f>IF(OR(I346="",J346&lt;&gt;""),"",Settings!$B$5-I346)</f>
        <v/>
      </c>
      <c r="N346" s="10">
        <f>IF(F346="","",IF(LEFT(F346,11)="Conditional",IF(J346&lt;&gt;"",IF(AND(K346&lt;&gt;"",J346&gt;K346),"Received after payment","OK"),IF(K346&lt;&gt;"","Paid without waiver","Hold payment")),IF(J346&lt;&gt;"","OK",IF(K346&lt;&gt;"","Collect now","After payment"))))</f>
        <v/>
      </c>
      <c r="O346" s="7" t="n"/>
    </row>
    <row r="347">
      <c r="A347" s="7" t="n"/>
      <c r="B347" s="7" t="n"/>
      <c r="C347" s="7" t="n"/>
      <c r="D347" s="7" t="n"/>
      <c r="E347" s="7" t="n"/>
      <c r="F347" s="7" t="n"/>
      <c r="G347" s="8" t="n"/>
      <c r="H347" s="9" t="n"/>
      <c r="I347" s="8" t="n"/>
      <c r="J347" s="8" t="n"/>
      <c r="K347" s="8" t="n"/>
      <c r="L347" s="10">
        <f>IF(AND(A347="",C347="",F347=""),"",IF(J347&lt;&gt;"","Received",IF(I347="","Not requested",IF(M347&gt;Settings!$B$6,"Overdue","Requested"))))</f>
        <v/>
      </c>
      <c r="M347" s="11">
        <f>IF(OR(I347="",J347&lt;&gt;""),"",Settings!$B$5-I347)</f>
        <v/>
      </c>
      <c r="N347" s="10">
        <f>IF(F347="","",IF(LEFT(F347,11)="Conditional",IF(J347&lt;&gt;"",IF(AND(K347&lt;&gt;"",J347&gt;K347),"Received after payment","OK"),IF(K347&lt;&gt;"","Paid without waiver","Hold payment")),IF(J347&lt;&gt;"","OK",IF(K347&lt;&gt;"","Collect now","After payment"))))</f>
        <v/>
      </c>
      <c r="O347" s="7" t="n"/>
    </row>
    <row r="348">
      <c r="A348" s="7" t="n"/>
      <c r="B348" s="7" t="n"/>
      <c r="C348" s="7" t="n"/>
      <c r="D348" s="7" t="n"/>
      <c r="E348" s="7" t="n"/>
      <c r="F348" s="7" t="n"/>
      <c r="G348" s="8" t="n"/>
      <c r="H348" s="9" t="n"/>
      <c r="I348" s="8" t="n"/>
      <c r="J348" s="8" t="n"/>
      <c r="K348" s="8" t="n"/>
      <c r="L348" s="10">
        <f>IF(AND(A348="",C348="",F348=""),"",IF(J348&lt;&gt;"","Received",IF(I348="","Not requested",IF(M348&gt;Settings!$B$6,"Overdue","Requested"))))</f>
        <v/>
      </c>
      <c r="M348" s="11">
        <f>IF(OR(I348="",J348&lt;&gt;""),"",Settings!$B$5-I348)</f>
        <v/>
      </c>
      <c r="N348" s="10">
        <f>IF(F348="","",IF(LEFT(F348,11)="Conditional",IF(J348&lt;&gt;"",IF(AND(K348&lt;&gt;"",J348&gt;K348),"Received after payment","OK"),IF(K348&lt;&gt;"","Paid without waiver","Hold payment")),IF(J348&lt;&gt;"","OK",IF(K348&lt;&gt;"","Collect now","After payment"))))</f>
        <v/>
      </c>
      <c r="O348" s="7" t="n"/>
    </row>
    <row r="349">
      <c r="A349" s="7" t="n"/>
      <c r="B349" s="7" t="n"/>
      <c r="C349" s="7" t="n"/>
      <c r="D349" s="7" t="n"/>
      <c r="E349" s="7" t="n"/>
      <c r="F349" s="7" t="n"/>
      <c r="G349" s="8" t="n"/>
      <c r="H349" s="9" t="n"/>
      <c r="I349" s="8" t="n"/>
      <c r="J349" s="8" t="n"/>
      <c r="K349" s="8" t="n"/>
      <c r="L349" s="10">
        <f>IF(AND(A349="",C349="",F349=""),"",IF(J349&lt;&gt;"","Received",IF(I349="","Not requested",IF(M349&gt;Settings!$B$6,"Overdue","Requested"))))</f>
        <v/>
      </c>
      <c r="M349" s="11">
        <f>IF(OR(I349="",J349&lt;&gt;""),"",Settings!$B$5-I349)</f>
        <v/>
      </c>
      <c r="N349" s="10">
        <f>IF(F349="","",IF(LEFT(F349,11)="Conditional",IF(J349&lt;&gt;"",IF(AND(K349&lt;&gt;"",J349&gt;K349),"Received after payment","OK"),IF(K349&lt;&gt;"","Paid without waiver","Hold payment")),IF(J349&lt;&gt;"","OK",IF(K349&lt;&gt;"","Collect now","After payment"))))</f>
        <v/>
      </c>
      <c r="O349" s="7" t="n"/>
    </row>
    <row r="350">
      <c r="A350" s="7" t="n"/>
      <c r="B350" s="7" t="n"/>
      <c r="C350" s="7" t="n"/>
      <c r="D350" s="7" t="n"/>
      <c r="E350" s="7" t="n"/>
      <c r="F350" s="7" t="n"/>
      <c r="G350" s="8" t="n"/>
      <c r="H350" s="9" t="n"/>
      <c r="I350" s="8" t="n"/>
      <c r="J350" s="8" t="n"/>
      <c r="K350" s="8" t="n"/>
      <c r="L350" s="10">
        <f>IF(AND(A350="",C350="",F350=""),"",IF(J350&lt;&gt;"","Received",IF(I350="","Not requested",IF(M350&gt;Settings!$B$6,"Overdue","Requested"))))</f>
        <v/>
      </c>
      <c r="M350" s="11">
        <f>IF(OR(I350="",J350&lt;&gt;""),"",Settings!$B$5-I350)</f>
        <v/>
      </c>
      <c r="N350" s="10">
        <f>IF(F350="","",IF(LEFT(F350,11)="Conditional",IF(J350&lt;&gt;"",IF(AND(K350&lt;&gt;"",J350&gt;K350),"Received after payment","OK"),IF(K350&lt;&gt;"","Paid without waiver","Hold payment")),IF(J350&lt;&gt;"","OK",IF(K350&lt;&gt;"","Collect now","After payment"))))</f>
        <v/>
      </c>
      <c r="O350" s="7" t="n"/>
    </row>
    <row r="351">
      <c r="A351" s="7" t="n"/>
      <c r="B351" s="7" t="n"/>
      <c r="C351" s="7" t="n"/>
      <c r="D351" s="7" t="n"/>
      <c r="E351" s="7" t="n"/>
      <c r="F351" s="7" t="n"/>
      <c r="G351" s="8" t="n"/>
      <c r="H351" s="9" t="n"/>
      <c r="I351" s="8" t="n"/>
      <c r="J351" s="8" t="n"/>
      <c r="K351" s="8" t="n"/>
      <c r="L351" s="10">
        <f>IF(AND(A351="",C351="",F351=""),"",IF(J351&lt;&gt;"","Received",IF(I351="","Not requested",IF(M351&gt;Settings!$B$6,"Overdue","Requested"))))</f>
        <v/>
      </c>
      <c r="M351" s="11">
        <f>IF(OR(I351="",J351&lt;&gt;""),"",Settings!$B$5-I351)</f>
        <v/>
      </c>
      <c r="N351" s="10">
        <f>IF(F351="","",IF(LEFT(F351,11)="Conditional",IF(J351&lt;&gt;"",IF(AND(K351&lt;&gt;"",J351&gt;K351),"Received after payment","OK"),IF(K351&lt;&gt;"","Paid without waiver","Hold payment")),IF(J351&lt;&gt;"","OK",IF(K351&lt;&gt;"","Collect now","After payment"))))</f>
        <v/>
      </c>
      <c r="O351" s="7" t="n"/>
    </row>
    <row r="352">
      <c r="A352" s="7" t="n"/>
      <c r="B352" s="7" t="n"/>
      <c r="C352" s="7" t="n"/>
      <c r="D352" s="7" t="n"/>
      <c r="E352" s="7" t="n"/>
      <c r="F352" s="7" t="n"/>
      <c r="G352" s="8" t="n"/>
      <c r="H352" s="9" t="n"/>
      <c r="I352" s="8" t="n"/>
      <c r="J352" s="8" t="n"/>
      <c r="K352" s="8" t="n"/>
      <c r="L352" s="10">
        <f>IF(AND(A352="",C352="",F352=""),"",IF(J352&lt;&gt;"","Received",IF(I352="","Not requested",IF(M352&gt;Settings!$B$6,"Overdue","Requested"))))</f>
        <v/>
      </c>
      <c r="M352" s="11">
        <f>IF(OR(I352="",J352&lt;&gt;""),"",Settings!$B$5-I352)</f>
        <v/>
      </c>
      <c r="N352" s="10">
        <f>IF(F352="","",IF(LEFT(F352,11)="Conditional",IF(J352&lt;&gt;"",IF(AND(K352&lt;&gt;"",J352&gt;K352),"Received after payment","OK"),IF(K352&lt;&gt;"","Paid without waiver","Hold payment")),IF(J352&lt;&gt;"","OK",IF(K352&lt;&gt;"","Collect now","After payment"))))</f>
        <v/>
      </c>
      <c r="O352" s="7" t="n"/>
    </row>
    <row r="353">
      <c r="A353" s="7" t="n"/>
      <c r="B353" s="7" t="n"/>
      <c r="C353" s="7" t="n"/>
      <c r="D353" s="7" t="n"/>
      <c r="E353" s="7" t="n"/>
      <c r="F353" s="7" t="n"/>
      <c r="G353" s="8" t="n"/>
      <c r="H353" s="9" t="n"/>
      <c r="I353" s="8" t="n"/>
      <c r="J353" s="8" t="n"/>
      <c r="K353" s="8" t="n"/>
      <c r="L353" s="10">
        <f>IF(AND(A353="",C353="",F353=""),"",IF(J353&lt;&gt;"","Received",IF(I353="","Not requested",IF(M353&gt;Settings!$B$6,"Overdue","Requested"))))</f>
        <v/>
      </c>
      <c r="M353" s="11">
        <f>IF(OR(I353="",J353&lt;&gt;""),"",Settings!$B$5-I353)</f>
        <v/>
      </c>
      <c r="N353" s="10">
        <f>IF(F353="","",IF(LEFT(F353,11)="Conditional",IF(J353&lt;&gt;"",IF(AND(K353&lt;&gt;"",J353&gt;K353),"Received after payment","OK"),IF(K353&lt;&gt;"","Paid without waiver","Hold payment")),IF(J353&lt;&gt;"","OK",IF(K353&lt;&gt;"","Collect now","After payment"))))</f>
        <v/>
      </c>
      <c r="O353" s="7" t="n"/>
    </row>
    <row r="354">
      <c r="A354" s="7" t="n"/>
      <c r="B354" s="7" t="n"/>
      <c r="C354" s="7" t="n"/>
      <c r="D354" s="7" t="n"/>
      <c r="E354" s="7" t="n"/>
      <c r="F354" s="7" t="n"/>
      <c r="G354" s="8" t="n"/>
      <c r="H354" s="9" t="n"/>
      <c r="I354" s="8" t="n"/>
      <c r="J354" s="8" t="n"/>
      <c r="K354" s="8" t="n"/>
      <c r="L354" s="10">
        <f>IF(AND(A354="",C354="",F354=""),"",IF(J354&lt;&gt;"","Received",IF(I354="","Not requested",IF(M354&gt;Settings!$B$6,"Overdue","Requested"))))</f>
        <v/>
      </c>
      <c r="M354" s="11">
        <f>IF(OR(I354="",J354&lt;&gt;""),"",Settings!$B$5-I354)</f>
        <v/>
      </c>
      <c r="N354" s="10">
        <f>IF(F354="","",IF(LEFT(F354,11)="Conditional",IF(J354&lt;&gt;"",IF(AND(K354&lt;&gt;"",J354&gt;K354),"Received after payment","OK"),IF(K354&lt;&gt;"","Paid without waiver","Hold payment")),IF(J354&lt;&gt;"","OK",IF(K354&lt;&gt;"","Collect now","After payment"))))</f>
        <v/>
      </c>
      <c r="O354" s="7" t="n"/>
    </row>
    <row r="355">
      <c r="A355" s="7" t="n"/>
      <c r="B355" s="7" t="n"/>
      <c r="C355" s="7" t="n"/>
      <c r="D355" s="7" t="n"/>
      <c r="E355" s="7" t="n"/>
      <c r="F355" s="7" t="n"/>
      <c r="G355" s="8" t="n"/>
      <c r="H355" s="9" t="n"/>
      <c r="I355" s="8" t="n"/>
      <c r="J355" s="8" t="n"/>
      <c r="K355" s="8" t="n"/>
      <c r="L355" s="10">
        <f>IF(AND(A355="",C355="",F355=""),"",IF(J355&lt;&gt;"","Received",IF(I355="","Not requested",IF(M355&gt;Settings!$B$6,"Overdue","Requested"))))</f>
        <v/>
      </c>
      <c r="M355" s="11">
        <f>IF(OR(I355="",J355&lt;&gt;""),"",Settings!$B$5-I355)</f>
        <v/>
      </c>
      <c r="N355" s="10">
        <f>IF(F355="","",IF(LEFT(F355,11)="Conditional",IF(J355&lt;&gt;"",IF(AND(K355&lt;&gt;"",J355&gt;K355),"Received after payment","OK"),IF(K355&lt;&gt;"","Paid without waiver","Hold payment")),IF(J355&lt;&gt;"","OK",IF(K355&lt;&gt;"","Collect now","After payment"))))</f>
        <v/>
      </c>
      <c r="O355" s="7" t="n"/>
    </row>
    <row r="356">
      <c r="A356" s="7" t="n"/>
      <c r="B356" s="7" t="n"/>
      <c r="C356" s="7" t="n"/>
      <c r="D356" s="7" t="n"/>
      <c r="E356" s="7" t="n"/>
      <c r="F356" s="7" t="n"/>
      <c r="G356" s="8" t="n"/>
      <c r="H356" s="9" t="n"/>
      <c r="I356" s="8" t="n"/>
      <c r="J356" s="8" t="n"/>
      <c r="K356" s="8" t="n"/>
      <c r="L356" s="10">
        <f>IF(AND(A356="",C356="",F356=""),"",IF(J356&lt;&gt;"","Received",IF(I356="","Not requested",IF(M356&gt;Settings!$B$6,"Overdue","Requested"))))</f>
        <v/>
      </c>
      <c r="M356" s="11">
        <f>IF(OR(I356="",J356&lt;&gt;""),"",Settings!$B$5-I356)</f>
        <v/>
      </c>
      <c r="N356" s="10">
        <f>IF(F356="","",IF(LEFT(F356,11)="Conditional",IF(J356&lt;&gt;"",IF(AND(K356&lt;&gt;"",J356&gt;K356),"Received after payment","OK"),IF(K356&lt;&gt;"","Paid without waiver","Hold payment")),IF(J356&lt;&gt;"","OK",IF(K356&lt;&gt;"","Collect now","After payment"))))</f>
        <v/>
      </c>
      <c r="O356" s="7" t="n"/>
    </row>
    <row r="357">
      <c r="A357" s="7" t="n"/>
      <c r="B357" s="7" t="n"/>
      <c r="C357" s="7" t="n"/>
      <c r="D357" s="7" t="n"/>
      <c r="E357" s="7" t="n"/>
      <c r="F357" s="7" t="n"/>
      <c r="G357" s="8" t="n"/>
      <c r="H357" s="9" t="n"/>
      <c r="I357" s="8" t="n"/>
      <c r="J357" s="8" t="n"/>
      <c r="K357" s="8" t="n"/>
      <c r="L357" s="10">
        <f>IF(AND(A357="",C357="",F357=""),"",IF(J357&lt;&gt;"","Received",IF(I357="","Not requested",IF(M357&gt;Settings!$B$6,"Overdue","Requested"))))</f>
        <v/>
      </c>
      <c r="M357" s="11">
        <f>IF(OR(I357="",J357&lt;&gt;""),"",Settings!$B$5-I357)</f>
        <v/>
      </c>
      <c r="N357" s="10">
        <f>IF(F357="","",IF(LEFT(F357,11)="Conditional",IF(J357&lt;&gt;"",IF(AND(K357&lt;&gt;"",J357&gt;K357),"Received after payment","OK"),IF(K357&lt;&gt;"","Paid without waiver","Hold payment")),IF(J357&lt;&gt;"","OK",IF(K357&lt;&gt;"","Collect now","After payment"))))</f>
        <v/>
      </c>
      <c r="O357" s="7" t="n"/>
    </row>
    <row r="358">
      <c r="A358" s="7" t="n"/>
      <c r="B358" s="7" t="n"/>
      <c r="C358" s="7" t="n"/>
      <c r="D358" s="7" t="n"/>
      <c r="E358" s="7" t="n"/>
      <c r="F358" s="7" t="n"/>
      <c r="G358" s="8" t="n"/>
      <c r="H358" s="9" t="n"/>
      <c r="I358" s="8" t="n"/>
      <c r="J358" s="8" t="n"/>
      <c r="K358" s="8" t="n"/>
      <c r="L358" s="10">
        <f>IF(AND(A358="",C358="",F358=""),"",IF(J358&lt;&gt;"","Received",IF(I358="","Not requested",IF(M358&gt;Settings!$B$6,"Overdue","Requested"))))</f>
        <v/>
      </c>
      <c r="M358" s="11">
        <f>IF(OR(I358="",J358&lt;&gt;""),"",Settings!$B$5-I358)</f>
        <v/>
      </c>
      <c r="N358" s="10">
        <f>IF(F358="","",IF(LEFT(F358,11)="Conditional",IF(J358&lt;&gt;"",IF(AND(K358&lt;&gt;"",J358&gt;K358),"Received after payment","OK"),IF(K358&lt;&gt;"","Paid without waiver","Hold payment")),IF(J358&lt;&gt;"","OK",IF(K358&lt;&gt;"","Collect now","After payment"))))</f>
        <v/>
      </c>
      <c r="O358" s="7" t="n"/>
    </row>
    <row r="359">
      <c r="A359" s="7" t="n"/>
      <c r="B359" s="7" t="n"/>
      <c r="C359" s="7" t="n"/>
      <c r="D359" s="7" t="n"/>
      <c r="E359" s="7" t="n"/>
      <c r="F359" s="7" t="n"/>
      <c r="G359" s="8" t="n"/>
      <c r="H359" s="9" t="n"/>
      <c r="I359" s="8" t="n"/>
      <c r="J359" s="8" t="n"/>
      <c r="K359" s="8" t="n"/>
      <c r="L359" s="10">
        <f>IF(AND(A359="",C359="",F359=""),"",IF(J359&lt;&gt;"","Received",IF(I359="","Not requested",IF(M359&gt;Settings!$B$6,"Overdue","Requested"))))</f>
        <v/>
      </c>
      <c r="M359" s="11">
        <f>IF(OR(I359="",J359&lt;&gt;""),"",Settings!$B$5-I359)</f>
        <v/>
      </c>
      <c r="N359" s="10">
        <f>IF(F359="","",IF(LEFT(F359,11)="Conditional",IF(J359&lt;&gt;"",IF(AND(K359&lt;&gt;"",J359&gt;K359),"Received after payment","OK"),IF(K359&lt;&gt;"","Paid without waiver","Hold payment")),IF(J359&lt;&gt;"","OK",IF(K359&lt;&gt;"","Collect now","After payment"))))</f>
        <v/>
      </c>
      <c r="O359" s="7" t="n"/>
    </row>
    <row r="360">
      <c r="A360" s="7" t="n"/>
      <c r="B360" s="7" t="n"/>
      <c r="C360" s="7" t="n"/>
      <c r="D360" s="7" t="n"/>
      <c r="E360" s="7" t="n"/>
      <c r="F360" s="7" t="n"/>
      <c r="G360" s="8" t="n"/>
      <c r="H360" s="9" t="n"/>
      <c r="I360" s="8" t="n"/>
      <c r="J360" s="8" t="n"/>
      <c r="K360" s="8" t="n"/>
      <c r="L360" s="10">
        <f>IF(AND(A360="",C360="",F360=""),"",IF(J360&lt;&gt;"","Received",IF(I360="","Not requested",IF(M360&gt;Settings!$B$6,"Overdue","Requested"))))</f>
        <v/>
      </c>
      <c r="M360" s="11">
        <f>IF(OR(I360="",J360&lt;&gt;""),"",Settings!$B$5-I360)</f>
        <v/>
      </c>
      <c r="N360" s="10">
        <f>IF(F360="","",IF(LEFT(F360,11)="Conditional",IF(J360&lt;&gt;"",IF(AND(K360&lt;&gt;"",J360&gt;K360),"Received after payment","OK"),IF(K360&lt;&gt;"","Paid without waiver","Hold payment")),IF(J360&lt;&gt;"","OK",IF(K360&lt;&gt;"","Collect now","After payment"))))</f>
        <v/>
      </c>
      <c r="O360" s="7" t="n"/>
    </row>
    <row r="361">
      <c r="A361" s="7" t="n"/>
      <c r="B361" s="7" t="n"/>
      <c r="C361" s="7" t="n"/>
      <c r="D361" s="7" t="n"/>
      <c r="E361" s="7" t="n"/>
      <c r="F361" s="7" t="n"/>
      <c r="G361" s="8" t="n"/>
      <c r="H361" s="9" t="n"/>
      <c r="I361" s="8" t="n"/>
      <c r="J361" s="8" t="n"/>
      <c r="K361" s="8" t="n"/>
      <c r="L361" s="10">
        <f>IF(AND(A361="",C361="",F361=""),"",IF(J361&lt;&gt;"","Received",IF(I361="","Not requested",IF(M361&gt;Settings!$B$6,"Overdue","Requested"))))</f>
        <v/>
      </c>
      <c r="M361" s="11">
        <f>IF(OR(I361="",J361&lt;&gt;""),"",Settings!$B$5-I361)</f>
        <v/>
      </c>
      <c r="N361" s="10">
        <f>IF(F361="","",IF(LEFT(F361,11)="Conditional",IF(J361&lt;&gt;"",IF(AND(K361&lt;&gt;"",J361&gt;K361),"Received after payment","OK"),IF(K361&lt;&gt;"","Paid without waiver","Hold payment")),IF(J361&lt;&gt;"","OK",IF(K361&lt;&gt;"","Collect now","After payment"))))</f>
        <v/>
      </c>
      <c r="O361" s="7" t="n"/>
    </row>
    <row r="362">
      <c r="A362" s="7" t="n"/>
      <c r="B362" s="7" t="n"/>
      <c r="C362" s="7" t="n"/>
      <c r="D362" s="7" t="n"/>
      <c r="E362" s="7" t="n"/>
      <c r="F362" s="7" t="n"/>
      <c r="G362" s="8" t="n"/>
      <c r="H362" s="9" t="n"/>
      <c r="I362" s="8" t="n"/>
      <c r="J362" s="8" t="n"/>
      <c r="K362" s="8" t="n"/>
      <c r="L362" s="10">
        <f>IF(AND(A362="",C362="",F362=""),"",IF(J362&lt;&gt;"","Received",IF(I362="","Not requested",IF(M362&gt;Settings!$B$6,"Overdue","Requested"))))</f>
        <v/>
      </c>
      <c r="M362" s="11">
        <f>IF(OR(I362="",J362&lt;&gt;""),"",Settings!$B$5-I362)</f>
        <v/>
      </c>
      <c r="N362" s="10">
        <f>IF(F362="","",IF(LEFT(F362,11)="Conditional",IF(J362&lt;&gt;"",IF(AND(K362&lt;&gt;"",J362&gt;K362),"Received after payment","OK"),IF(K362&lt;&gt;"","Paid without waiver","Hold payment")),IF(J362&lt;&gt;"","OK",IF(K362&lt;&gt;"","Collect now","After payment"))))</f>
        <v/>
      </c>
      <c r="O362" s="7" t="n"/>
    </row>
    <row r="363">
      <c r="A363" s="7" t="n"/>
      <c r="B363" s="7" t="n"/>
      <c r="C363" s="7" t="n"/>
      <c r="D363" s="7" t="n"/>
      <c r="E363" s="7" t="n"/>
      <c r="F363" s="7" t="n"/>
      <c r="G363" s="8" t="n"/>
      <c r="H363" s="9" t="n"/>
      <c r="I363" s="8" t="n"/>
      <c r="J363" s="8" t="n"/>
      <c r="K363" s="8" t="n"/>
      <c r="L363" s="10">
        <f>IF(AND(A363="",C363="",F363=""),"",IF(J363&lt;&gt;"","Received",IF(I363="","Not requested",IF(M363&gt;Settings!$B$6,"Overdue","Requested"))))</f>
        <v/>
      </c>
      <c r="M363" s="11">
        <f>IF(OR(I363="",J363&lt;&gt;""),"",Settings!$B$5-I363)</f>
        <v/>
      </c>
      <c r="N363" s="10">
        <f>IF(F363="","",IF(LEFT(F363,11)="Conditional",IF(J363&lt;&gt;"",IF(AND(K363&lt;&gt;"",J363&gt;K363),"Received after payment","OK"),IF(K363&lt;&gt;"","Paid without waiver","Hold payment")),IF(J363&lt;&gt;"","OK",IF(K363&lt;&gt;"","Collect now","After payment"))))</f>
        <v/>
      </c>
      <c r="O363" s="7" t="n"/>
    </row>
    <row r="364">
      <c r="A364" s="7" t="n"/>
      <c r="B364" s="7" t="n"/>
      <c r="C364" s="7" t="n"/>
      <c r="D364" s="7" t="n"/>
      <c r="E364" s="7" t="n"/>
      <c r="F364" s="7" t="n"/>
      <c r="G364" s="8" t="n"/>
      <c r="H364" s="9" t="n"/>
      <c r="I364" s="8" t="n"/>
      <c r="J364" s="8" t="n"/>
      <c r="K364" s="8" t="n"/>
      <c r="L364" s="10">
        <f>IF(AND(A364="",C364="",F364=""),"",IF(J364&lt;&gt;"","Received",IF(I364="","Not requested",IF(M364&gt;Settings!$B$6,"Overdue","Requested"))))</f>
        <v/>
      </c>
      <c r="M364" s="11">
        <f>IF(OR(I364="",J364&lt;&gt;""),"",Settings!$B$5-I364)</f>
        <v/>
      </c>
      <c r="N364" s="10">
        <f>IF(F364="","",IF(LEFT(F364,11)="Conditional",IF(J364&lt;&gt;"",IF(AND(K364&lt;&gt;"",J364&gt;K364),"Received after payment","OK"),IF(K364&lt;&gt;"","Paid without waiver","Hold payment")),IF(J364&lt;&gt;"","OK",IF(K364&lt;&gt;"","Collect now","After payment"))))</f>
        <v/>
      </c>
      <c r="O364" s="7" t="n"/>
    </row>
    <row r="365">
      <c r="A365" s="7" t="n"/>
      <c r="B365" s="7" t="n"/>
      <c r="C365" s="7" t="n"/>
      <c r="D365" s="7" t="n"/>
      <c r="E365" s="7" t="n"/>
      <c r="F365" s="7" t="n"/>
      <c r="G365" s="8" t="n"/>
      <c r="H365" s="9" t="n"/>
      <c r="I365" s="8" t="n"/>
      <c r="J365" s="8" t="n"/>
      <c r="K365" s="8" t="n"/>
      <c r="L365" s="10">
        <f>IF(AND(A365="",C365="",F365=""),"",IF(J365&lt;&gt;"","Received",IF(I365="","Not requested",IF(M365&gt;Settings!$B$6,"Overdue","Requested"))))</f>
        <v/>
      </c>
      <c r="M365" s="11">
        <f>IF(OR(I365="",J365&lt;&gt;""),"",Settings!$B$5-I365)</f>
        <v/>
      </c>
      <c r="N365" s="10">
        <f>IF(F365="","",IF(LEFT(F365,11)="Conditional",IF(J365&lt;&gt;"",IF(AND(K365&lt;&gt;"",J365&gt;K365),"Received after payment","OK"),IF(K365&lt;&gt;"","Paid without waiver","Hold payment")),IF(J365&lt;&gt;"","OK",IF(K365&lt;&gt;"","Collect now","After payment"))))</f>
        <v/>
      </c>
      <c r="O365" s="7" t="n"/>
    </row>
    <row r="366">
      <c r="A366" s="7" t="n"/>
      <c r="B366" s="7" t="n"/>
      <c r="C366" s="7" t="n"/>
      <c r="D366" s="7" t="n"/>
      <c r="E366" s="7" t="n"/>
      <c r="F366" s="7" t="n"/>
      <c r="G366" s="8" t="n"/>
      <c r="H366" s="9" t="n"/>
      <c r="I366" s="8" t="n"/>
      <c r="J366" s="8" t="n"/>
      <c r="K366" s="8" t="n"/>
      <c r="L366" s="10">
        <f>IF(AND(A366="",C366="",F366=""),"",IF(J366&lt;&gt;"","Received",IF(I366="","Not requested",IF(M366&gt;Settings!$B$6,"Overdue","Requested"))))</f>
        <v/>
      </c>
      <c r="M366" s="11">
        <f>IF(OR(I366="",J366&lt;&gt;""),"",Settings!$B$5-I366)</f>
        <v/>
      </c>
      <c r="N366" s="10">
        <f>IF(F366="","",IF(LEFT(F366,11)="Conditional",IF(J366&lt;&gt;"",IF(AND(K366&lt;&gt;"",J366&gt;K366),"Received after payment","OK"),IF(K366&lt;&gt;"","Paid without waiver","Hold payment")),IF(J366&lt;&gt;"","OK",IF(K366&lt;&gt;"","Collect now","After payment"))))</f>
        <v/>
      </c>
      <c r="O366" s="7" t="n"/>
    </row>
    <row r="367">
      <c r="A367" s="7" t="n"/>
      <c r="B367" s="7" t="n"/>
      <c r="C367" s="7" t="n"/>
      <c r="D367" s="7" t="n"/>
      <c r="E367" s="7" t="n"/>
      <c r="F367" s="7" t="n"/>
      <c r="G367" s="8" t="n"/>
      <c r="H367" s="9" t="n"/>
      <c r="I367" s="8" t="n"/>
      <c r="J367" s="8" t="n"/>
      <c r="K367" s="8" t="n"/>
      <c r="L367" s="10">
        <f>IF(AND(A367="",C367="",F367=""),"",IF(J367&lt;&gt;"","Received",IF(I367="","Not requested",IF(M367&gt;Settings!$B$6,"Overdue","Requested"))))</f>
        <v/>
      </c>
      <c r="M367" s="11">
        <f>IF(OR(I367="",J367&lt;&gt;""),"",Settings!$B$5-I367)</f>
        <v/>
      </c>
      <c r="N367" s="10">
        <f>IF(F367="","",IF(LEFT(F367,11)="Conditional",IF(J367&lt;&gt;"",IF(AND(K367&lt;&gt;"",J367&gt;K367),"Received after payment","OK"),IF(K367&lt;&gt;"","Paid without waiver","Hold payment")),IF(J367&lt;&gt;"","OK",IF(K367&lt;&gt;"","Collect now","After payment"))))</f>
        <v/>
      </c>
      <c r="O367" s="7" t="n"/>
    </row>
    <row r="368">
      <c r="A368" s="7" t="n"/>
      <c r="B368" s="7" t="n"/>
      <c r="C368" s="7" t="n"/>
      <c r="D368" s="7" t="n"/>
      <c r="E368" s="7" t="n"/>
      <c r="F368" s="7" t="n"/>
      <c r="G368" s="8" t="n"/>
      <c r="H368" s="9" t="n"/>
      <c r="I368" s="8" t="n"/>
      <c r="J368" s="8" t="n"/>
      <c r="K368" s="8" t="n"/>
      <c r="L368" s="10">
        <f>IF(AND(A368="",C368="",F368=""),"",IF(J368&lt;&gt;"","Received",IF(I368="","Not requested",IF(M368&gt;Settings!$B$6,"Overdue","Requested"))))</f>
        <v/>
      </c>
      <c r="M368" s="11">
        <f>IF(OR(I368="",J368&lt;&gt;""),"",Settings!$B$5-I368)</f>
        <v/>
      </c>
      <c r="N368" s="10">
        <f>IF(F368="","",IF(LEFT(F368,11)="Conditional",IF(J368&lt;&gt;"",IF(AND(K368&lt;&gt;"",J368&gt;K368),"Received after payment","OK"),IF(K368&lt;&gt;"","Paid without waiver","Hold payment")),IF(J368&lt;&gt;"","OK",IF(K368&lt;&gt;"","Collect now","After payment"))))</f>
        <v/>
      </c>
      <c r="O368" s="7" t="n"/>
    </row>
    <row r="369">
      <c r="A369" s="7" t="n"/>
      <c r="B369" s="7" t="n"/>
      <c r="C369" s="7" t="n"/>
      <c r="D369" s="7" t="n"/>
      <c r="E369" s="7" t="n"/>
      <c r="F369" s="7" t="n"/>
      <c r="G369" s="8" t="n"/>
      <c r="H369" s="9" t="n"/>
      <c r="I369" s="8" t="n"/>
      <c r="J369" s="8" t="n"/>
      <c r="K369" s="8" t="n"/>
      <c r="L369" s="10">
        <f>IF(AND(A369="",C369="",F369=""),"",IF(J369&lt;&gt;"","Received",IF(I369="","Not requested",IF(M369&gt;Settings!$B$6,"Overdue","Requested"))))</f>
        <v/>
      </c>
      <c r="M369" s="11">
        <f>IF(OR(I369="",J369&lt;&gt;""),"",Settings!$B$5-I369)</f>
        <v/>
      </c>
      <c r="N369" s="10">
        <f>IF(F369="","",IF(LEFT(F369,11)="Conditional",IF(J369&lt;&gt;"",IF(AND(K369&lt;&gt;"",J369&gt;K369),"Received after payment","OK"),IF(K369&lt;&gt;"","Paid without waiver","Hold payment")),IF(J369&lt;&gt;"","OK",IF(K369&lt;&gt;"","Collect now","After payment"))))</f>
        <v/>
      </c>
      <c r="O369" s="7" t="n"/>
    </row>
    <row r="370">
      <c r="A370" s="7" t="n"/>
      <c r="B370" s="7" t="n"/>
      <c r="C370" s="7" t="n"/>
      <c r="D370" s="7" t="n"/>
      <c r="E370" s="7" t="n"/>
      <c r="F370" s="7" t="n"/>
      <c r="G370" s="8" t="n"/>
      <c r="H370" s="9" t="n"/>
      <c r="I370" s="8" t="n"/>
      <c r="J370" s="8" t="n"/>
      <c r="K370" s="8" t="n"/>
      <c r="L370" s="10">
        <f>IF(AND(A370="",C370="",F370=""),"",IF(J370&lt;&gt;"","Received",IF(I370="","Not requested",IF(M370&gt;Settings!$B$6,"Overdue","Requested"))))</f>
        <v/>
      </c>
      <c r="M370" s="11">
        <f>IF(OR(I370="",J370&lt;&gt;""),"",Settings!$B$5-I370)</f>
        <v/>
      </c>
      <c r="N370" s="10">
        <f>IF(F370="","",IF(LEFT(F370,11)="Conditional",IF(J370&lt;&gt;"",IF(AND(K370&lt;&gt;"",J370&gt;K370),"Received after payment","OK"),IF(K370&lt;&gt;"","Paid without waiver","Hold payment")),IF(J370&lt;&gt;"","OK",IF(K370&lt;&gt;"","Collect now","After payment"))))</f>
        <v/>
      </c>
      <c r="O370" s="7" t="n"/>
    </row>
    <row r="371">
      <c r="A371" s="7" t="n"/>
      <c r="B371" s="7" t="n"/>
      <c r="C371" s="7" t="n"/>
      <c r="D371" s="7" t="n"/>
      <c r="E371" s="7" t="n"/>
      <c r="F371" s="7" t="n"/>
      <c r="G371" s="8" t="n"/>
      <c r="H371" s="9" t="n"/>
      <c r="I371" s="8" t="n"/>
      <c r="J371" s="8" t="n"/>
      <c r="K371" s="8" t="n"/>
      <c r="L371" s="10">
        <f>IF(AND(A371="",C371="",F371=""),"",IF(J371&lt;&gt;"","Received",IF(I371="","Not requested",IF(M371&gt;Settings!$B$6,"Overdue","Requested"))))</f>
        <v/>
      </c>
      <c r="M371" s="11">
        <f>IF(OR(I371="",J371&lt;&gt;""),"",Settings!$B$5-I371)</f>
        <v/>
      </c>
      <c r="N371" s="10">
        <f>IF(F371="","",IF(LEFT(F371,11)="Conditional",IF(J371&lt;&gt;"",IF(AND(K371&lt;&gt;"",J371&gt;K371),"Received after payment","OK"),IF(K371&lt;&gt;"","Paid without waiver","Hold payment")),IF(J371&lt;&gt;"","OK",IF(K371&lt;&gt;"","Collect now","After payment"))))</f>
        <v/>
      </c>
      <c r="O371" s="7" t="n"/>
    </row>
    <row r="372">
      <c r="A372" s="7" t="n"/>
      <c r="B372" s="7" t="n"/>
      <c r="C372" s="7" t="n"/>
      <c r="D372" s="7" t="n"/>
      <c r="E372" s="7" t="n"/>
      <c r="F372" s="7" t="n"/>
      <c r="G372" s="8" t="n"/>
      <c r="H372" s="9" t="n"/>
      <c r="I372" s="8" t="n"/>
      <c r="J372" s="8" t="n"/>
      <c r="K372" s="8" t="n"/>
      <c r="L372" s="10">
        <f>IF(AND(A372="",C372="",F372=""),"",IF(J372&lt;&gt;"","Received",IF(I372="","Not requested",IF(M372&gt;Settings!$B$6,"Overdue","Requested"))))</f>
        <v/>
      </c>
      <c r="M372" s="11">
        <f>IF(OR(I372="",J372&lt;&gt;""),"",Settings!$B$5-I372)</f>
        <v/>
      </c>
      <c r="N372" s="10">
        <f>IF(F372="","",IF(LEFT(F372,11)="Conditional",IF(J372&lt;&gt;"",IF(AND(K372&lt;&gt;"",J372&gt;K372),"Received after payment","OK"),IF(K372&lt;&gt;"","Paid without waiver","Hold payment")),IF(J372&lt;&gt;"","OK",IF(K372&lt;&gt;"","Collect now","After payment"))))</f>
        <v/>
      </c>
      <c r="O372" s="7" t="n"/>
    </row>
    <row r="373">
      <c r="A373" s="7" t="n"/>
      <c r="B373" s="7" t="n"/>
      <c r="C373" s="7" t="n"/>
      <c r="D373" s="7" t="n"/>
      <c r="E373" s="7" t="n"/>
      <c r="F373" s="7" t="n"/>
      <c r="G373" s="8" t="n"/>
      <c r="H373" s="9" t="n"/>
      <c r="I373" s="8" t="n"/>
      <c r="J373" s="8" t="n"/>
      <c r="K373" s="8" t="n"/>
      <c r="L373" s="10">
        <f>IF(AND(A373="",C373="",F373=""),"",IF(J373&lt;&gt;"","Received",IF(I373="","Not requested",IF(M373&gt;Settings!$B$6,"Overdue","Requested"))))</f>
        <v/>
      </c>
      <c r="M373" s="11">
        <f>IF(OR(I373="",J373&lt;&gt;""),"",Settings!$B$5-I373)</f>
        <v/>
      </c>
      <c r="N373" s="10">
        <f>IF(F373="","",IF(LEFT(F373,11)="Conditional",IF(J373&lt;&gt;"",IF(AND(K373&lt;&gt;"",J373&gt;K373),"Received after payment","OK"),IF(K373&lt;&gt;"","Paid without waiver","Hold payment")),IF(J373&lt;&gt;"","OK",IF(K373&lt;&gt;"","Collect now","After payment"))))</f>
        <v/>
      </c>
      <c r="O373" s="7" t="n"/>
    </row>
    <row r="374">
      <c r="A374" s="7" t="n"/>
      <c r="B374" s="7" t="n"/>
      <c r="C374" s="7" t="n"/>
      <c r="D374" s="7" t="n"/>
      <c r="E374" s="7" t="n"/>
      <c r="F374" s="7" t="n"/>
      <c r="G374" s="8" t="n"/>
      <c r="H374" s="9" t="n"/>
      <c r="I374" s="8" t="n"/>
      <c r="J374" s="8" t="n"/>
      <c r="K374" s="8" t="n"/>
      <c r="L374" s="10">
        <f>IF(AND(A374="",C374="",F374=""),"",IF(J374&lt;&gt;"","Received",IF(I374="","Not requested",IF(M374&gt;Settings!$B$6,"Overdue","Requested"))))</f>
        <v/>
      </c>
      <c r="M374" s="11">
        <f>IF(OR(I374="",J374&lt;&gt;""),"",Settings!$B$5-I374)</f>
        <v/>
      </c>
      <c r="N374" s="10">
        <f>IF(F374="","",IF(LEFT(F374,11)="Conditional",IF(J374&lt;&gt;"",IF(AND(K374&lt;&gt;"",J374&gt;K374),"Received after payment","OK"),IF(K374&lt;&gt;"","Paid without waiver","Hold payment")),IF(J374&lt;&gt;"","OK",IF(K374&lt;&gt;"","Collect now","After payment"))))</f>
        <v/>
      </c>
      <c r="O374" s="7" t="n"/>
    </row>
    <row r="375">
      <c r="A375" s="7" t="n"/>
      <c r="B375" s="7" t="n"/>
      <c r="C375" s="7" t="n"/>
      <c r="D375" s="7" t="n"/>
      <c r="E375" s="7" t="n"/>
      <c r="F375" s="7" t="n"/>
      <c r="G375" s="8" t="n"/>
      <c r="H375" s="9" t="n"/>
      <c r="I375" s="8" t="n"/>
      <c r="J375" s="8" t="n"/>
      <c r="K375" s="8" t="n"/>
      <c r="L375" s="10">
        <f>IF(AND(A375="",C375="",F375=""),"",IF(J375&lt;&gt;"","Received",IF(I375="","Not requested",IF(M375&gt;Settings!$B$6,"Overdue","Requested"))))</f>
        <v/>
      </c>
      <c r="M375" s="11">
        <f>IF(OR(I375="",J375&lt;&gt;""),"",Settings!$B$5-I375)</f>
        <v/>
      </c>
      <c r="N375" s="10">
        <f>IF(F375="","",IF(LEFT(F375,11)="Conditional",IF(J375&lt;&gt;"",IF(AND(K375&lt;&gt;"",J375&gt;K375),"Received after payment","OK"),IF(K375&lt;&gt;"","Paid without waiver","Hold payment")),IF(J375&lt;&gt;"","OK",IF(K375&lt;&gt;"","Collect now","After payment"))))</f>
        <v/>
      </c>
      <c r="O375" s="7" t="n"/>
    </row>
    <row r="376">
      <c r="A376" s="7" t="n"/>
      <c r="B376" s="7" t="n"/>
      <c r="C376" s="7" t="n"/>
      <c r="D376" s="7" t="n"/>
      <c r="E376" s="7" t="n"/>
      <c r="F376" s="7" t="n"/>
      <c r="G376" s="8" t="n"/>
      <c r="H376" s="9" t="n"/>
      <c r="I376" s="8" t="n"/>
      <c r="J376" s="8" t="n"/>
      <c r="K376" s="8" t="n"/>
      <c r="L376" s="10">
        <f>IF(AND(A376="",C376="",F376=""),"",IF(J376&lt;&gt;"","Received",IF(I376="","Not requested",IF(M376&gt;Settings!$B$6,"Overdue","Requested"))))</f>
        <v/>
      </c>
      <c r="M376" s="11">
        <f>IF(OR(I376="",J376&lt;&gt;""),"",Settings!$B$5-I376)</f>
        <v/>
      </c>
      <c r="N376" s="10">
        <f>IF(F376="","",IF(LEFT(F376,11)="Conditional",IF(J376&lt;&gt;"",IF(AND(K376&lt;&gt;"",J376&gt;K376),"Received after payment","OK"),IF(K376&lt;&gt;"","Paid without waiver","Hold payment")),IF(J376&lt;&gt;"","OK",IF(K376&lt;&gt;"","Collect now","After payment"))))</f>
        <v/>
      </c>
      <c r="O376" s="7" t="n"/>
    </row>
    <row r="377">
      <c r="A377" s="7" t="n"/>
      <c r="B377" s="7" t="n"/>
      <c r="C377" s="7" t="n"/>
      <c r="D377" s="7" t="n"/>
      <c r="E377" s="7" t="n"/>
      <c r="F377" s="7" t="n"/>
      <c r="G377" s="8" t="n"/>
      <c r="H377" s="9" t="n"/>
      <c r="I377" s="8" t="n"/>
      <c r="J377" s="8" t="n"/>
      <c r="K377" s="8" t="n"/>
      <c r="L377" s="10">
        <f>IF(AND(A377="",C377="",F377=""),"",IF(J377&lt;&gt;"","Received",IF(I377="","Not requested",IF(M377&gt;Settings!$B$6,"Overdue","Requested"))))</f>
        <v/>
      </c>
      <c r="M377" s="11">
        <f>IF(OR(I377="",J377&lt;&gt;""),"",Settings!$B$5-I377)</f>
        <v/>
      </c>
      <c r="N377" s="10">
        <f>IF(F377="","",IF(LEFT(F377,11)="Conditional",IF(J377&lt;&gt;"",IF(AND(K377&lt;&gt;"",J377&gt;K377),"Received after payment","OK"),IF(K377&lt;&gt;"","Paid without waiver","Hold payment")),IF(J377&lt;&gt;"","OK",IF(K377&lt;&gt;"","Collect now","After payment"))))</f>
        <v/>
      </c>
      <c r="O377" s="7" t="n"/>
    </row>
    <row r="378">
      <c r="A378" s="7" t="n"/>
      <c r="B378" s="7" t="n"/>
      <c r="C378" s="7" t="n"/>
      <c r="D378" s="7" t="n"/>
      <c r="E378" s="7" t="n"/>
      <c r="F378" s="7" t="n"/>
      <c r="G378" s="8" t="n"/>
      <c r="H378" s="9" t="n"/>
      <c r="I378" s="8" t="n"/>
      <c r="J378" s="8" t="n"/>
      <c r="K378" s="8" t="n"/>
      <c r="L378" s="10">
        <f>IF(AND(A378="",C378="",F378=""),"",IF(J378&lt;&gt;"","Received",IF(I378="","Not requested",IF(M378&gt;Settings!$B$6,"Overdue","Requested"))))</f>
        <v/>
      </c>
      <c r="M378" s="11">
        <f>IF(OR(I378="",J378&lt;&gt;""),"",Settings!$B$5-I378)</f>
        <v/>
      </c>
      <c r="N378" s="10">
        <f>IF(F378="","",IF(LEFT(F378,11)="Conditional",IF(J378&lt;&gt;"",IF(AND(K378&lt;&gt;"",J378&gt;K378),"Received after payment","OK"),IF(K378&lt;&gt;"","Paid without waiver","Hold payment")),IF(J378&lt;&gt;"","OK",IF(K378&lt;&gt;"","Collect now","After payment"))))</f>
        <v/>
      </c>
      <c r="O378" s="7" t="n"/>
    </row>
    <row r="379">
      <c r="A379" s="7" t="n"/>
      <c r="B379" s="7" t="n"/>
      <c r="C379" s="7" t="n"/>
      <c r="D379" s="7" t="n"/>
      <c r="E379" s="7" t="n"/>
      <c r="F379" s="7" t="n"/>
      <c r="G379" s="8" t="n"/>
      <c r="H379" s="9" t="n"/>
      <c r="I379" s="8" t="n"/>
      <c r="J379" s="8" t="n"/>
      <c r="K379" s="8" t="n"/>
      <c r="L379" s="10">
        <f>IF(AND(A379="",C379="",F379=""),"",IF(J379&lt;&gt;"","Received",IF(I379="","Not requested",IF(M379&gt;Settings!$B$6,"Overdue","Requested"))))</f>
        <v/>
      </c>
      <c r="M379" s="11">
        <f>IF(OR(I379="",J379&lt;&gt;""),"",Settings!$B$5-I379)</f>
        <v/>
      </c>
      <c r="N379" s="10">
        <f>IF(F379="","",IF(LEFT(F379,11)="Conditional",IF(J379&lt;&gt;"",IF(AND(K379&lt;&gt;"",J379&gt;K379),"Received after payment","OK"),IF(K379&lt;&gt;"","Paid without waiver","Hold payment")),IF(J379&lt;&gt;"","OK",IF(K379&lt;&gt;"","Collect now","After payment"))))</f>
        <v/>
      </c>
      <c r="O379" s="7" t="n"/>
    </row>
    <row r="380">
      <c r="A380" s="7" t="n"/>
      <c r="B380" s="7" t="n"/>
      <c r="C380" s="7" t="n"/>
      <c r="D380" s="7" t="n"/>
      <c r="E380" s="7" t="n"/>
      <c r="F380" s="7" t="n"/>
      <c r="G380" s="8" t="n"/>
      <c r="H380" s="9" t="n"/>
      <c r="I380" s="8" t="n"/>
      <c r="J380" s="8" t="n"/>
      <c r="K380" s="8" t="n"/>
      <c r="L380" s="10">
        <f>IF(AND(A380="",C380="",F380=""),"",IF(J380&lt;&gt;"","Received",IF(I380="","Not requested",IF(M380&gt;Settings!$B$6,"Overdue","Requested"))))</f>
        <v/>
      </c>
      <c r="M380" s="11">
        <f>IF(OR(I380="",J380&lt;&gt;""),"",Settings!$B$5-I380)</f>
        <v/>
      </c>
      <c r="N380" s="10">
        <f>IF(F380="","",IF(LEFT(F380,11)="Conditional",IF(J380&lt;&gt;"",IF(AND(K380&lt;&gt;"",J380&gt;K380),"Received after payment","OK"),IF(K380&lt;&gt;"","Paid without waiver","Hold payment")),IF(J380&lt;&gt;"","OK",IF(K380&lt;&gt;"","Collect now","After payment"))))</f>
        <v/>
      </c>
      <c r="O380" s="7" t="n"/>
    </row>
    <row r="381">
      <c r="A381" s="7" t="n"/>
      <c r="B381" s="7" t="n"/>
      <c r="C381" s="7" t="n"/>
      <c r="D381" s="7" t="n"/>
      <c r="E381" s="7" t="n"/>
      <c r="F381" s="7" t="n"/>
      <c r="G381" s="8" t="n"/>
      <c r="H381" s="9" t="n"/>
      <c r="I381" s="8" t="n"/>
      <c r="J381" s="8" t="n"/>
      <c r="K381" s="8" t="n"/>
      <c r="L381" s="10">
        <f>IF(AND(A381="",C381="",F381=""),"",IF(J381&lt;&gt;"","Received",IF(I381="","Not requested",IF(M381&gt;Settings!$B$6,"Overdue","Requested"))))</f>
        <v/>
      </c>
      <c r="M381" s="11">
        <f>IF(OR(I381="",J381&lt;&gt;""),"",Settings!$B$5-I381)</f>
        <v/>
      </c>
      <c r="N381" s="10">
        <f>IF(F381="","",IF(LEFT(F381,11)="Conditional",IF(J381&lt;&gt;"",IF(AND(K381&lt;&gt;"",J381&gt;K381),"Received after payment","OK"),IF(K381&lt;&gt;"","Paid without waiver","Hold payment")),IF(J381&lt;&gt;"","OK",IF(K381&lt;&gt;"","Collect now","After payment"))))</f>
        <v/>
      </c>
      <c r="O381" s="7" t="n"/>
    </row>
    <row r="382">
      <c r="A382" s="7" t="n"/>
      <c r="B382" s="7" t="n"/>
      <c r="C382" s="7" t="n"/>
      <c r="D382" s="7" t="n"/>
      <c r="E382" s="7" t="n"/>
      <c r="F382" s="7" t="n"/>
      <c r="G382" s="8" t="n"/>
      <c r="H382" s="9" t="n"/>
      <c r="I382" s="8" t="n"/>
      <c r="J382" s="8" t="n"/>
      <c r="K382" s="8" t="n"/>
      <c r="L382" s="10">
        <f>IF(AND(A382="",C382="",F382=""),"",IF(J382&lt;&gt;"","Received",IF(I382="","Not requested",IF(M382&gt;Settings!$B$6,"Overdue","Requested"))))</f>
        <v/>
      </c>
      <c r="M382" s="11">
        <f>IF(OR(I382="",J382&lt;&gt;""),"",Settings!$B$5-I382)</f>
        <v/>
      </c>
      <c r="N382" s="10">
        <f>IF(F382="","",IF(LEFT(F382,11)="Conditional",IF(J382&lt;&gt;"",IF(AND(K382&lt;&gt;"",J382&gt;K382),"Received after payment","OK"),IF(K382&lt;&gt;"","Paid without waiver","Hold payment")),IF(J382&lt;&gt;"","OK",IF(K382&lt;&gt;"","Collect now","After payment"))))</f>
        <v/>
      </c>
      <c r="O382" s="7" t="n"/>
    </row>
    <row r="383">
      <c r="A383" s="7" t="n"/>
      <c r="B383" s="7" t="n"/>
      <c r="C383" s="7" t="n"/>
      <c r="D383" s="7" t="n"/>
      <c r="E383" s="7" t="n"/>
      <c r="F383" s="7" t="n"/>
      <c r="G383" s="8" t="n"/>
      <c r="H383" s="9" t="n"/>
      <c r="I383" s="8" t="n"/>
      <c r="J383" s="8" t="n"/>
      <c r="K383" s="8" t="n"/>
      <c r="L383" s="10">
        <f>IF(AND(A383="",C383="",F383=""),"",IF(J383&lt;&gt;"","Received",IF(I383="","Not requested",IF(M383&gt;Settings!$B$6,"Overdue","Requested"))))</f>
        <v/>
      </c>
      <c r="M383" s="11">
        <f>IF(OR(I383="",J383&lt;&gt;""),"",Settings!$B$5-I383)</f>
        <v/>
      </c>
      <c r="N383" s="10">
        <f>IF(F383="","",IF(LEFT(F383,11)="Conditional",IF(J383&lt;&gt;"",IF(AND(K383&lt;&gt;"",J383&gt;K383),"Received after payment","OK"),IF(K383&lt;&gt;"","Paid without waiver","Hold payment")),IF(J383&lt;&gt;"","OK",IF(K383&lt;&gt;"","Collect now","After payment"))))</f>
        <v/>
      </c>
      <c r="O383" s="7" t="n"/>
    </row>
    <row r="384">
      <c r="A384" s="7" t="n"/>
      <c r="B384" s="7" t="n"/>
      <c r="C384" s="7" t="n"/>
      <c r="D384" s="7" t="n"/>
      <c r="E384" s="7" t="n"/>
      <c r="F384" s="7" t="n"/>
      <c r="G384" s="8" t="n"/>
      <c r="H384" s="9" t="n"/>
      <c r="I384" s="8" t="n"/>
      <c r="J384" s="8" t="n"/>
      <c r="K384" s="8" t="n"/>
      <c r="L384" s="10">
        <f>IF(AND(A384="",C384="",F384=""),"",IF(J384&lt;&gt;"","Received",IF(I384="","Not requested",IF(M384&gt;Settings!$B$6,"Overdue","Requested"))))</f>
        <v/>
      </c>
      <c r="M384" s="11">
        <f>IF(OR(I384="",J384&lt;&gt;""),"",Settings!$B$5-I384)</f>
        <v/>
      </c>
      <c r="N384" s="10">
        <f>IF(F384="","",IF(LEFT(F384,11)="Conditional",IF(J384&lt;&gt;"",IF(AND(K384&lt;&gt;"",J384&gt;K384),"Received after payment","OK"),IF(K384&lt;&gt;"","Paid without waiver","Hold payment")),IF(J384&lt;&gt;"","OK",IF(K384&lt;&gt;"","Collect now","After payment"))))</f>
        <v/>
      </c>
      <c r="O384" s="7" t="n"/>
    </row>
    <row r="385">
      <c r="A385" s="7" t="n"/>
      <c r="B385" s="7" t="n"/>
      <c r="C385" s="7" t="n"/>
      <c r="D385" s="7" t="n"/>
      <c r="E385" s="7" t="n"/>
      <c r="F385" s="7" t="n"/>
      <c r="G385" s="8" t="n"/>
      <c r="H385" s="9" t="n"/>
      <c r="I385" s="8" t="n"/>
      <c r="J385" s="8" t="n"/>
      <c r="K385" s="8" t="n"/>
      <c r="L385" s="10">
        <f>IF(AND(A385="",C385="",F385=""),"",IF(J385&lt;&gt;"","Received",IF(I385="","Not requested",IF(M385&gt;Settings!$B$6,"Overdue","Requested"))))</f>
        <v/>
      </c>
      <c r="M385" s="11">
        <f>IF(OR(I385="",J385&lt;&gt;""),"",Settings!$B$5-I385)</f>
        <v/>
      </c>
      <c r="N385" s="10">
        <f>IF(F385="","",IF(LEFT(F385,11)="Conditional",IF(J385&lt;&gt;"",IF(AND(K385&lt;&gt;"",J385&gt;K385),"Received after payment","OK"),IF(K385&lt;&gt;"","Paid without waiver","Hold payment")),IF(J385&lt;&gt;"","OK",IF(K385&lt;&gt;"","Collect now","After payment"))))</f>
        <v/>
      </c>
      <c r="O385" s="7" t="n"/>
    </row>
    <row r="386">
      <c r="A386" s="7" t="n"/>
      <c r="B386" s="7" t="n"/>
      <c r="C386" s="7" t="n"/>
      <c r="D386" s="7" t="n"/>
      <c r="E386" s="7" t="n"/>
      <c r="F386" s="7" t="n"/>
      <c r="G386" s="8" t="n"/>
      <c r="H386" s="9" t="n"/>
      <c r="I386" s="8" t="n"/>
      <c r="J386" s="8" t="n"/>
      <c r="K386" s="8" t="n"/>
      <c r="L386" s="10">
        <f>IF(AND(A386="",C386="",F386=""),"",IF(J386&lt;&gt;"","Received",IF(I386="","Not requested",IF(M386&gt;Settings!$B$6,"Overdue","Requested"))))</f>
        <v/>
      </c>
      <c r="M386" s="11">
        <f>IF(OR(I386="",J386&lt;&gt;""),"",Settings!$B$5-I386)</f>
        <v/>
      </c>
      <c r="N386" s="10">
        <f>IF(F386="","",IF(LEFT(F386,11)="Conditional",IF(J386&lt;&gt;"",IF(AND(K386&lt;&gt;"",J386&gt;K386),"Received after payment","OK"),IF(K386&lt;&gt;"","Paid without waiver","Hold payment")),IF(J386&lt;&gt;"","OK",IF(K386&lt;&gt;"","Collect now","After payment"))))</f>
        <v/>
      </c>
      <c r="O386" s="7" t="n"/>
    </row>
    <row r="387">
      <c r="A387" s="7" t="n"/>
      <c r="B387" s="7" t="n"/>
      <c r="C387" s="7" t="n"/>
      <c r="D387" s="7" t="n"/>
      <c r="E387" s="7" t="n"/>
      <c r="F387" s="7" t="n"/>
      <c r="G387" s="8" t="n"/>
      <c r="H387" s="9" t="n"/>
      <c r="I387" s="8" t="n"/>
      <c r="J387" s="8" t="n"/>
      <c r="K387" s="8" t="n"/>
      <c r="L387" s="10">
        <f>IF(AND(A387="",C387="",F387=""),"",IF(J387&lt;&gt;"","Received",IF(I387="","Not requested",IF(M387&gt;Settings!$B$6,"Overdue","Requested"))))</f>
        <v/>
      </c>
      <c r="M387" s="11">
        <f>IF(OR(I387="",J387&lt;&gt;""),"",Settings!$B$5-I387)</f>
        <v/>
      </c>
      <c r="N387" s="10">
        <f>IF(F387="","",IF(LEFT(F387,11)="Conditional",IF(J387&lt;&gt;"",IF(AND(K387&lt;&gt;"",J387&gt;K387),"Received after payment","OK"),IF(K387&lt;&gt;"","Paid without waiver","Hold payment")),IF(J387&lt;&gt;"","OK",IF(K387&lt;&gt;"","Collect now","After payment"))))</f>
        <v/>
      </c>
      <c r="O387" s="7" t="n"/>
    </row>
    <row r="388">
      <c r="A388" s="7" t="n"/>
      <c r="B388" s="7" t="n"/>
      <c r="C388" s="7" t="n"/>
      <c r="D388" s="7" t="n"/>
      <c r="E388" s="7" t="n"/>
      <c r="F388" s="7" t="n"/>
      <c r="G388" s="8" t="n"/>
      <c r="H388" s="9" t="n"/>
      <c r="I388" s="8" t="n"/>
      <c r="J388" s="8" t="n"/>
      <c r="K388" s="8" t="n"/>
      <c r="L388" s="10">
        <f>IF(AND(A388="",C388="",F388=""),"",IF(J388&lt;&gt;"","Received",IF(I388="","Not requested",IF(M388&gt;Settings!$B$6,"Overdue","Requested"))))</f>
        <v/>
      </c>
      <c r="M388" s="11">
        <f>IF(OR(I388="",J388&lt;&gt;""),"",Settings!$B$5-I388)</f>
        <v/>
      </c>
      <c r="N388" s="10">
        <f>IF(F388="","",IF(LEFT(F388,11)="Conditional",IF(J388&lt;&gt;"",IF(AND(K388&lt;&gt;"",J388&gt;K388),"Received after payment","OK"),IF(K388&lt;&gt;"","Paid without waiver","Hold payment")),IF(J388&lt;&gt;"","OK",IF(K388&lt;&gt;"","Collect now","After payment"))))</f>
        <v/>
      </c>
      <c r="O388" s="7" t="n"/>
    </row>
    <row r="389">
      <c r="A389" s="7" t="n"/>
      <c r="B389" s="7" t="n"/>
      <c r="C389" s="7" t="n"/>
      <c r="D389" s="7" t="n"/>
      <c r="E389" s="7" t="n"/>
      <c r="F389" s="7" t="n"/>
      <c r="G389" s="8" t="n"/>
      <c r="H389" s="9" t="n"/>
      <c r="I389" s="8" t="n"/>
      <c r="J389" s="8" t="n"/>
      <c r="K389" s="8" t="n"/>
      <c r="L389" s="10">
        <f>IF(AND(A389="",C389="",F389=""),"",IF(J389&lt;&gt;"","Received",IF(I389="","Not requested",IF(M389&gt;Settings!$B$6,"Overdue","Requested"))))</f>
        <v/>
      </c>
      <c r="M389" s="11">
        <f>IF(OR(I389="",J389&lt;&gt;""),"",Settings!$B$5-I389)</f>
        <v/>
      </c>
      <c r="N389" s="10">
        <f>IF(F389="","",IF(LEFT(F389,11)="Conditional",IF(J389&lt;&gt;"",IF(AND(K389&lt;&gt;"",J389&gt;K389),"Received after payment","OK"),IF(K389&lt;&gt;"","Paid without waiver","Hold payment")),IF(J389&lt;&gt;"","OK",IF(K389&lt;&gt;"","Collect now","After payment"))))</f>
        <v/>
      </c>
      <c r="O389" s="7" t="n"/>
    </row>
    <row r="390">
      <c r="A390" s="7" t="n"/>
      <c r="B390" s="7" t="n"/>
      <c r="C390" s="7" t="n"/>
      <c r="D390" s="7" t="n"/>
      <c r="E390" s="7" t="n"/>
      <c r="F390" s="7" t="n"/>
      <c r="G390" s="8" t="n"/>
      <c r="H390" s="9" t="n"/>
      <c r="I390" s="8" t="n"/>
      <c r="J390" s="8" t="n"/>
      <c r="K390" s="8" t="n"/>
      <c r="L390" s="10">
        <f>IF(AND(A390="",C390="",F390=""),"",IF(J390&lt;&gt;"","Received",IF(I390="","Not requested",IF(M390&gt;Settings!$B$6,"Overdue","Requested"))))</f>
        <v/>
      </c>
      <c r="M390" s="11">
        <f>IF(OR(I390="",J390&lt;&gt;""),"",Settings!$B$5-I390)</f>
        <v/>
      </c>
      <c r="N390" s="10">
        <f>IF(F390="","",IF(LEFT(F390,11)="Conditional",IF(J390&lt;&gt;"",IF(AND(K390&lt;&gt;"",J390&gt;K390),"Received after payment","OK"),IF(K390&lt;&gt;"","Paid without waiver","Hold payment")),IF(J390&lt;&gt;"","OK",IF(K390&lt;&gt;"","Collect now","After payment"))))</f>
        <v/>
      </c>
      <c r="O390" s="7" t="n"/>
    </row>
    <row r="391">
      <c r="A391" s="7" t="n"/>
      <c r="B391" s="7" t="n"/>
      <c r="C391" s="7" t="n"/>
      <c r="D391" s="7" t="n"/>
      <c r="E391" s="7" t="n"/>
      <c r="F391" s="7" t="n"/>
      <c r="G391" s="8" t="n"/>
      <c r="H391" s="9" t="n"/>
      <c r="I391" s="8" t="n"/>
      <c r="J391" s="8" t="n"/>
      <c r="K391" s="8" t="n"/>
      <c r="L391" s="10">
        <f>IF(AND(A391="",C391="",F391=""),"",IF(J391&lt;&gt;"","Received",IF(I391="","Not requested",IF(M391&gt;Settings!$B$6,"Overdue","Requested"))))</f>
        <v/>
      </c>
      <c r="M391" s="11">
        <f>IF(OR(I391="",J391&lt;&gt;""),"",Settings!$B$5-I391)</f>
        <v/>
      </c>
      <c r="N391" s="10">
        <f>IF(F391="","",IF(LEFT(F391,11)="Conditional",IF(J391&lt;&gt;"",IF(AND(K391&lt;&gt;"",J391&gt;K391),"Received after payment","OK"),IF(K391&lt;&gt;"","Paid without waiver","Hold payment")),IF(J391&lt;&gt;"","OK",IF(K391&lt;&gt;"","Collect now","After payment"))))</f>
        <v/>
      </c>
      <c r="O391" s="7" t="n"/>
    </row>
    <row r="392">
      <c r="A392" s="7" t="n"/>
      <c r="B392" s="7" t="n"/>
      <c r="C392" s="7" t="n"/>
      <c r="D392" s="7" t="n"/>
      <c r="E392" s="7" t="n"/>
      <c r="F392" s="7" t="n"/>
      <c r="G392" s="8" t="n"/>
      <c r="H392" s="9" t="n"/>
      <c r="I392" s="8" t="n"/>
      <c r="J392" s="8" t="n"/>
      <c r="K392" s="8" t="n"/>
      <c r="L392" s="10">
        <f>IF(AND(A392="",C392="",F392=""),"",IF(J392&lt;&gt;"","Received",IF(I392="","Not requested",IF(M392&gt;Settings!$B$6,"Overdue","Requested"))))</f>
        <v/>
      </c>
      <c r="M392" s="11">
        <f>IF(OR(I392="",J392&lt;&gt;""),"",Settings!$B$5-I392)</f>
        <v/>
      </c>
      <c r="N392" s="10">
        <f>IF(F392="","",IF(LEFT(F392,11)="Conditional",IF(J392&lt;&gt;"",IF(AND(K392&lt;&gt;"",J392&gt;K392),"Received after payment","OK"),IF(K392&lt;&gt;"","Paid without waiver","Hold payment")),IF(J392&lt;&gt;"","OK",IF(K392&lt;&gt;"","Collect now","After payment"))))</f>
        <v/>
      </c>
      <c r="O392" s="7" t="n"/>
    </row>
    <row r="393">
      <c r="A393" s="7" t="n"/>
      <c r="B393" s="7" t="n"/>
      <c r="C393" s="7" t="n"/>
      <c r="D393" s="7" t="n"/>
      <c r="E393" s="7" t="n"/>
      <c r="F393" s="7" t="n"/>
      <c r="G393" s="8" t="n"/>
      <c r="H393" s="9" t="n"/>
      <c r="I393" s="8" t="n"/>
      <c r="J393" s="8" t="n"/>
      <c r="K393" s="8" t="n"/>
      <c r="L393" s="10">
        <f>IF(AND(A393="",C393="",F393=""),"",IF(J393&lt;&gt;"","Received",IF(I393="","Not requested",IF(M393&gt;Settings!$B$6,"Overdue","Requested"))))</f>
        <v/>
      </c>
      <c r="M393" s="11">
        <f>IF(OR(I393="",J393&lt;&gt;""),"",Settings!$B$5-I393)</f>
        <v/>
      </c>
      <c r="N393" s="10">
        <f>IF(F393="","",IF(LEFT(F393,11)="Conditional",IF(J393&lt;&gt;"",IF(AND(K393&lt;&gt;"",J393&gt;K393),"Received after payment","OK"),IF(K393&lt;&gt;"","Paid without waiver","Hold payment")),IF(J393&lt;&gt;"","OK",IF(K393&lt;&gt;"","Collect now","After payment"))))</f>
        <v/>
      </c>
      <c r="O393" s="7" t="n"/>
    </row>
    <row r="394">
      <c r="A394" s="7" t="n"/>
      <c r="B394" s="7" t="n"/>
      <c r="C394" s="7" t="n"/>
      <c r="D394" s="7" t="n"/>
      <c r="E394" s="7" t="n"/>
      <c r="F394" s="7" t="n"/>
      <c r="G394" s="8" t="n"/>
      <c r="H394" s="9" t="n"/>
      <c r="I394" s="8" t="n"/>
      <c r="J394" s="8" t="n"/>
      <c r="K394" s="8" t="n"/>
      <c r="L394" s="10">
        <f>IF(AND(A394="",C394="",F394=""),"",IF(J394&lt;&gt;"","Received",IF(I394="","Not requested",IF(M394&gt;Settings!$B$6,"Overdue","Requested"))))</f>
        <v/>
      </c>
      <c r="M394" s="11">
        <f>IF(OR(I394="",J394&lt;&gt;""),"",Settings!$B$5-I394)</f>
        <v/>
      </c>
      <c r="N394" s="10">
        <f>IF(F394="","",IF(LEFT(F394,11)="Conditional",IF(J394&lt;&gt;"",IF(AND(K394&lt;&gt;"",J394&gt;K394),"Received after payment","OK"),IF(K394&lt;&gt;"","Paid without waiver","Hold payment")),IF(J394&lt;&gt;"","OK",IF(K394&lt;&gt;"","Collect now","After payment"))))</f>
        <v/>
      </c>
      <c r="O394" s="7" t="n"/>
    </row>
    <row r="395">
      <c r="A395" s="7" t="n"/>
      <c r="B395" s="7" t="n"/>
      <c r="C395" s="7" t="n"/>
      <c r="D395" s="7" t="n"/>
      <c r="E395" s="7" t="n"/>
      <c r="F395" s="7" t="n"/>
      <c r="G395" s="8" t="n"/>
      <c r="H395" s="9" t="n"/>
      <c r="I395" s="8" t="n"/>
      <c r="J395" s="8" t="n"/>
      <c r="K395" s="8" t="n"/>
      <c r="L395" s="10">
        <f>IF(AND(A395="",C395="",F395=""),"",IF(J395&lt;&gt;"","Received",IF(I395="","Not requested",IF(M395&gt;Settings!$B$6,"Overdue","Requested"))))</f>
        <v/>
      </c>
      <c r="M395" s="11">
        <f>IF(OR(I395="",J395&lt;&gt;""),"",Settings!$B$5-I395)</f>
        <v/>
      </c>
      <c r="N395" s="10">
        <f>IF(F395="","",IF(LEFT(F395,11)="Conditional",IF(J395&lt;&gt;"",IF(AND(K395&lt;&gt;"",J395&gt;K395),"Received after payment","OK"),IF(K395&lt;&gt;"","Paid without waiver","Hold payment")),IF(J395&lt;&gt;"","OK",IF(K395&lt;&gt;"","Collect now","After payment"))))</f>
        <v/>
      </c>
      <c r="O395" s="7" t="n"/>
    </row>
    <row r="396">
      <c r="A396" s="7" t="n"/>
      <c r="B396" s="7" t="n"/>
      <c r="C396" s="7" t="n"/>
      <c r="D396" s="7" t="n"/>
      <c r="E396" s="7" t="n"/>
      <c r="F396" s="7" t="n"/>
      <c r="G396" s="8" t="n"/>
      <c r="H396" s="9" t="n"/>
      <c r="I396" s="8" t="n"/>
      <c r="J396" s="8" t="n"/>
      <c r="K396" s="8" t="n"/>
      <c r="L396" s="10">
        <f>IF(AND(A396="",C396="",F396=""),"",IF(J396&lt;&gt;"","Received",IF(I396="","Not requested",IF(M396&gt;Settings!$B$6,"Overdue","Requested"))))</f>
        <v/>
      </c>
      <c r="M396" s="11">
        <f>IF(OR(I396="",J396&lt;&gt;""),"",Settings!$B$5-I396)</f>
        <v/>
      </c>
      <c r="N396" s="10">
        <f>IF(F396="","",IF(LEFT(F396,11)="Conditional",IF(J396&lt;&gt;"",IF(AND(K396&lt;&gt;"",J396&gt;K396),"Received after payment","OK"),IF(K396&lt;&gt;"","Paid without waiver","Hold payment")),IF(J396&lt;&gt;"","OK",IF(K396&lt;&gt;"","Collect now","After payment"))))</f>
        <v/>
      </c>
      <c r="O396" s="7" t="n"/>
    </row>
    <row r="397">
      <c r="A397" s="7" t="n"/>
      <c r="B397" s="7" t="n"/>
      <c r="C397" s="7" t="n"/>
      <c r="D397" s="7" t="n"/>
      <c r="E397" s="7" t="n"/>
      <c r="F397" s="7" t="n"/>
      <c r="G397" s="8" t="n"/>
      <c r="H397" s="9" t="n"/>
      <c r="I397" s="8" t="n"/>
      <c r="J397" s="8" t="n"/>
      <c r="K397" s="8" t="n"/>
      <c r="L397" s="10">
        <f>IF(AND(A397="",C397="",F397=""),"",IF(J397&lt;&gt;"","Received",IF(I397="","Not requested",IF(M397&gt;Settings!$B$6,"Overdue","Requested"))))</f>
        <v/>
      </c>
      <c r="M397" s="11">
        <f>IF(OR(I397="",J397&lt;&gt;""),"",Settings!$B$5-I397)</f>
        <v/>
      </c>
      <c r="N397" s="10">
        <f>IF(F397="","",IF(LEFT(F397,11)="Conditional",IF(J397&lt;&gt;"",IF(AND(K397&lt;&gt;"",J397&gt;K397),"Received after payment","OK"),IF(K397&lt;&gt;"","Paid without waiver","Hold payment")),IF(J397&lt;&gt;"","OK",IF(K397&lt;&gt;"","Collect now","After payment"))))</f>
        <v/>
      </c>
      <c r="O397" s="7" t="n"/>
    </row>
    <row r="398">
      <c r="A398" s="7" t="n"/>
      <c r="B398" s="7" t="n"/>
      <c r="C398" s="7" t="n"/>
      <c r="D398" s="7" t="n"/>
      <c r="E398" s="7" t="n"/>
      <c r="F398" s="7" t="n"/>
      <c r="G398" s="8" t="n"/>
      <c r="H398" s="9" t="n"/>
      <c r="I398" s="8" t="n"/>
      <c r="J398" s="8" t="n"/>
      <c r="K398" s="8" t="n"/>
      <c r="L398" s="10">
        <f>IF(AND(A398="",C398="",F398=""),"",IF(J398&lt;&gt;"","Received",IF(I398="","Not requested",IF(M398&gt;Settings!$B$6,"Overdue","Requested"))))</f>
        <v/>
      </c>
      <c r="M398" s="11">
        <f>IF(OR(I398="",J398&lt;&gt;""),"",Settings!$B$5-I398)</f>
        <v/>
      </c>
      <c r="N398" s="10">
        <f>IF(F398="","",IF(LEFT(F398,11)="Conditional",IF(J398&lt;&gt;"",IF(AND(K398&lt;&gt;"",J398&gt;K398),"Received after payment","OK"),IF(K398&lt;&gt;"","Paid without waiver","Hold payment")),IF(J398&lt;&gt;"","OK",IF(K398&lt;&gt;"","Collect now","After payment"))))</f>
        <v/>
      </c>
      <c r="O398" s="7" t="n"/>
    </row>
    <row r="399">
      <c r="A399" s="7" t="n"/>
      <c r="B399" s="7" t="n"/>
      <c r="C399" s="7" t="n"/>
      <c r="D399" s="7" t="n"/>
      <c r="E399" s="7" t="n"/>
      <c r="F399" s="7" t="n"/>
      <c r="G399" s="8" t="n"/>
      <c r="H399" s="9" t="n"/>
      <c r="I399" s="8" t="n"/>
      <c r="J399" s="8" t="n"/>
      <c r="K399" s="8" t="n"/>
      <c r="L399" s="10">
        <f>IF(AND(A399="",C399="",F399=""),"",IF(J399&lt;&gt;"","Received",IF(I399="","Not requested",IF(M399&gt;Settings!$B$6,"Overdue","Requested"))))</f>
        <v/>
      </c>
      <c r="M399" s="11">
        <f>IF(OR(I399="",J399&lt;&gt;""),"",Settings!$B$5-I399)</f>
        <v/>
      </c>
      <c r="N399" s="10">
        <f>IF(F399="","",IF(LEFT(F399,11)="Conditional",IF(J399&lt;&gt;"",IF(AND(K399&lt;&gt;"",J399&gt;K399),"Received after payment","OK"),IF(K399&lt;&gt;"","Paid without waiver","Hold payment")),IF(J399&lt;&gt;"","OK",IF(K399&lt;&gt;"","Collect now","After payment"))))</f>
        <v/>
      </c>
      <c r="O399" s="7" t="n"/>
    </row>
    <row r="400">
      <c r="A400" s="7" t="n"/>
      <c r="B400" s="7" t="n"/>
      <c r="C400" s="7" t="n"/>
      <c r="D400" s="7" t="n"/>
      <c r="E400" s="7" t="n"/>
      <c r="F400" s="7" t="n"/>
      <c r="G400" s="8" t="n"/>
      <c r="H400" s="9" t="n"/>
      <c r="I400" s="8" t="n"/>
      <c r="J400" s="8" t="n"/>
      <c r="K400" s="8" t="n"/>
      <c r="L400" s="10">
        <f>IF(AND(A400="",C400="",F400=""),"",IF(J400&lt;&gt;"","Received",IF(I400="","Not requested",IF(M400&gt;Settings!$B$6,"Overdue","Requested"))))</f>
        <v/>
      </c>
      <c r="M400" s="11">
        <f>IF(OR(I400="",J400&lt;&gt;""),"",Settings!$B$5-I400)</f>
        <v/>
      </c>
      <c r="N400" s="10">
        <f>IF(F400="","",IF(LEFT(F400,11)="Conditional",IF(J400&lt;&gt;"",IF(AND(K400&lt;&gt;"",J400&gt;K400),"Received after payment","OK"),IF(K400&lt;&gt;"","Paid without waiver","Hold payment")),IF(J400&lt;&gt;"","OK",IF(K400&lt;&gt;"","Collect now","After payment"))))</f>
        <v/>
      </c>
      <c r="O400" s="7" t="n"/>
    </row>
    <row r="401">
      <c r="A401" s="7" t="n"/>
      <c r="B401" s="7" t="n"/>
      <c r="C401" s="7" t="n"/>
      <c r="D401" s="7" t="n"/>
      <c r="E401" s="7" t="n"/>
      <c r="F401" s="7" t="n"/>
      <c r="G401" s="8" t="n"/>
      <c r="H401" s="9" t="n"/>
      <c r="I401" s="8" t="n"/>
      <c r="J401" s="8" t="n"/>
      <c r="K401" s="8" t="n"/>
      <c r="L401" s="10">
        <f>IF(AND(A401="",C401="",F401=""),"",IF(J401&lt;&gt;"","Received",IF(I401="","Not requested",IF(M401&gt;Settings!$B$6,"Overdue","Requested"))))</f>
        <v/>
      </c>
      <c r="M401" s="11">
        <f>IF(OR(I401="",J401&lt;&gt;""),"",Settings!$B$5-I401)</f>
        <v/>
      </c>
      <c r="N401" s="10">
        <f>IF(F401="","",IF(LEFT(F401,11)="Conditional",IF(J401&lt;&gt;"",IF(AND(K401&lt;&gt;"",J401&gt;K401),"Received after payment","OK"),IF(K401&lt;&gt;"","Paid without waiver","Hold payment")),IF(J401&lt;&gt;"","OK",IF(K401&lt;&gt;"","Collect now","After payment"))))</f>
        <v/>
      </c>
      <c r="O401" s="7" t="n"/>
    </row>
    <row r="402">
      <c r="A402" s="7" t="n"/>
      <c r="B402" s="7" t="n"/>
      <c r="C402" s="7" t="n"/>
      <c r="D402" s="7" t="n"/>
      <c r="E402" s="7" t="n"/>
      <c r="F402" s="7" t="n"/>
      <c r="G402" s="8" t="n"/>
      <c r="H402" s="9" t="n"/>
      <c r="I402" s="8" t="n"/>
      <c r="J402" s="8" t="n"/>
      <c r="K402" s="8" t="n"/>
      <c r="L402" s="10">
        <f>IF(AND(A402="",C402="",F402=""),"",IF(J402&lt;&gt;"","Received",IF(I402="","Not requested",IF(M402&gt;Settings!$B$6,"Overdue","Requested"))))</f>
        <v/>
      </c>
      <c r="M402" s="11">
        <f>IF(OR(I402="",J402&lt;&gt;""),"",Settings!$B$5-I402)</f>
        <v/>
      </c>
      <c r="N402" s="10">
        <f>IF(F402="","",IF(LEFT(F402,11)="Conditional",IF(J402&lt;&gt;"",IF(AND(K402&lt;&gt;"",J402&gt;K402),"Received after payment","OK"),IF(K402&lt;&gt;"","Paid without waiver","Hold payment")),IF(J402&lt;&gt;"","OK",IF(K402&lt;&gt;"","Collect now","After payment"))))</f>
        <v/>
      </c>
      <c r="O402" s="7" t="n"/>
    </row>
    <row r="403">
      <c r="A403" s="7" t="n"/>
      <c r="B403" s="7" t="n"/>
      <c r="C403" s="7" t="n"/>
      <c r="D403" s="7" t="n"/>
      <c r="E403" s="7" t="n"/>
      <c r="F403" s="7" t="n"/>
      <c r="G403" s="8" t="n"/>
      <c r="H403" s="9" t="n"/>
      <c r="I403" s="8" t="n"/>
      <c r="J403" s="8" t="n"/>
      <c r="K403" s="8" t="n"/>
      <c r="L403" s="10">
        <f>IF(AND(A403="",C403="",F403=""),"",IF(J403&lt;&gt;"","Received",IF(I403="","Not requested",IF(M403&gt;Settings!$B$6,"Overdue","Requested"))))</f>
        <v/>
      </c>
      <c r="M403" s="11">
        <f>IF(OR(I403="",J403&lt;&gt;""),"",Settings!$B$5-I403)</f>
        <v/>
      </c>
      <c r="N403" s="10">
        <f>IF(F403="","",IF(LEFT(F403,11)="Conditional",IF(J403&lt;&gt;"",IF(AND(K403&lt;&gt;"",J403&gt;K403),"Received after payment","OK"),IF(K403&lt;&gt;"","Paid without waiver","Hold payment")),IF(J403&lt;&gt;"","OK",IF(K403&lt;&gt;"","Collect now","After payment"))))</f>
        <v/>
      </c>
      <c r="O403" s="7" t="n"/>
    </row>
    <row r="404">
      <c r="A404" s="7" t="n"/>
      <c r="B404" s="7" t="n"/>
      <c r="C404" s="7" t="n"/>
      <c r="D404" s="7" t="n"/>
      <c r="E404" s="7" t="n"/>
      <c r="F404" s="7" t="n"/>
      <c r="G404" s="8" t="n"/>
      <c r="H404" s="9" t="n"/>
      <c r="I404" s="8" t="n"/>
      <c r="J404" s="8" t="n"/>
      <c r="K404" s="8" t="n"/>
      <c r="L404" s="10">
        <f>IF(AND(A404="",C404="",F404=""),"",IF(J404&lt;&gt;"","Received",IF(I404="","Not requested",IF(M404&gt;Settings!$B$6,"Overdue","Requested"))))</f>
        <v/>
      </c>
      <c r="M404" s="11">
        <f>IF(OR(I404="",J404&lt;&gt;""),"",Settings!$B$5-I404)</f>
        <v/>
      </c>
      <c r="N404" s="10">
        <f>IF(F404="","",IF(LEFT(F404,11)="Conditional",IF(J404&lt;&gt;"",IF(AND(K404&lt;&gt;"",J404&gt;K404),"Received after payment","OK"),IF(K404&lt;&gt;"","Paid without waiver","Hold payment")),IF(J404&lt;&gt;"","OK",IF(K404&lt;&gt;"","Collect now","After payment"))))</f>
        <v/>
      </c>
      <c r="O404" s="7" t="n"/>
    </row>
    <row r="405">
      <c r="A405" s="7" t="n"/>
      <c r="B405" s="7" t="n"/>
      <c r="C405" s="7" t="n"/>
      <c r="D405" s="7" t="n"/>
      <c r="E405" s="7" t="n"/>
      <c r="F405" s="7" t="n"/>
      <c r="G405" s="8" t="n"/>
      <c r="H405" s="9" t="n"/>
      <c r="I405" s="8" t="n"/>
      <c r="J405" s="8" t="n"/>
      <c r="K405" s="8" t="n"/>
      <c r="L405" s="10">
        <f>IF(AND(A405="",C405="",F405=""),"",IF(J405&lt;&gt;"","Received",IF(I405="","Not requested",IF(M405&gt;Settings!$B$6,"Overdue","Requested"))))</f>
        <v/>
      </c>
      <c r="M405" s="11">
        <f>IF(OR(I405="",J405&lt;&gt;""),"",Settings!$B$5-I405)</f>
        <v/>
      </c>
      <c r="N405" s="10">
        <f>IF(F405="","",IF(LEFT(F405,11)="Conditional",IF(J405&lt;&gt;"",IF(AND(K405&lt;&gt;"",J405&gt;K405),"Received after payment","OK"),IF(K405&lt;&gt;"","Paid without waiver","Hold payment")),IF(J405&lt;&gt;"","OK",IF(K405&lt;&gt;"","Collect now","After payment"))))</f>
        <v/>
      </c>
      <c r="O405" s="7" t="n"/>
    </row>
    <row r="406">
      <c r="A406" s="7" t="n"/>
      <c r="B406" s="7" t="n"/>
      <c r="C406" s="7" t="n"/>
      <c r="D406" s="7" t="n"/>
      <c r="E406" s="7" t="n"/>
      <c r="F406" s="7" t="n"/>
      <c r="G406" s="8" t="n"/>
      <c r="H406" s="9" t="n"/>
      <c r="I406" s="8" t="n"/>
      <c r="J406" s="8" t="n"/>
      <c r="K406" s="8" t="n"/>
      <c r="L406" s="10">
        <f>IF(AND(A406="",C406="",F406=""),"",IF(J406&lt;&gt;"","Received",IF(I406="","Not requested",IF(M406&gt;Settings!$B$6,"Overdue","Requested"))))</f>
        <v/>
      </c>
      <c r="M406" s="11">
        <f>IF(OR(I406="",J406&lt;&gt;""),"",Settings!$B$5-I406)</f>
        <v/>
      </c>
      <c r="N406" s="10">
        <f>IF(F406="","",IF(LEFT(F406,11)="Conditional",IF(J406&lt;&gt;"",IF(AND(K406&lt;&gt;"",J406&gt;K406),"Received after payment","OK"),IF(K406&lt;&gt;"","Paid without waiver","Hold payment")),IF(J406&lt;&gt;"","OK",IF(K406&lt;&gt;"","Collect now","After payment"))))</f>
        <v/>
      </c>
      <c r="O406" s="7" t="n"/>
    </row>
    <row r="407">
      <c r="A407" s="7" t="n"/>
      <c r="B407" s="7" t="n"/>
      <c r="C407" s="7" t="n"/>
      <c r="D407" s="7" t="n"/>
      <c r="E407" s="7" t="n"/>
      <c r="F407" s="7" t="n"/>
      <c r="G407" s="8" t="n"/>
      <c r="H407" s="9" t="n"/>
      <c r="I407" s="8" t="n"/>
      <c r="J407" s="8" t="n"/>
      <c r="K407" s="8" t="n"/>
      <c r="L407" s="10">
        <f>IF(AND(A407="",C407="",F407=""),"",IF(J407&lt;&gt;"","Received",IF(I407="","Not requested",IF(M407&gt;Settings!$B$6,"Overdue","Requested"))))</f>
        <v/>
      </c>
      <c r="M407" s="11">
        <f>IF(OR(I407="",J407&lt;&gt;""),"",Settings!$B$5-I407)</f>
        <v/>
      </c>
      <c r="N407" s="10">
        <f>IF(F407="","",IF(LEFT(F407,11)="Conditional",IF(J407&lt;&gt;"",IF(AND(K407&lt;&gt;"",J407&gt;K407),"Received after payment","OK"),IF(K407&lt;&gt;"","Paid without waiver","Hold payment")),IF(J407&lt;&gt;"","OK",IF(K407&lt;&gt;"","Collect now","After payment"))))</f>
        <v/>
      </c>
      <c r="O407" s="7" t="n"/>
    </row>
    <row r="408">
      <c r="A408" s="7" t="n"/>
      <c r="B408" s="7" t="n"/>
      <c r="C408" s="7" t="n"/>
      <c r="D408" s="7" t="n"/>
      <c r="E408" s="7" t="n"/>
      <c r="F408" s="7" t="n"/>
      <c r="G408" s="8" t="n"/>
      <c r="H408" s="9" t="n"/>
      <c r="I408" s="8" t="n"/>
      <c r="J408" s="8" t="n"/>
      <c r="K408" s="8" t="n"/>
      <c r="L408" s="10">
        <f>IF(AND(A408="",C408="",F408=""),"",IF(J408&lt;&gt;"","Received",IF(I408="","Not requested",IF(M408&gt;Settings!$B$6,"Overdue","Requested"))))</f>
        <v/>
      </c>
      <c r="M408" s="11">
        <f>IF(OR(I408="",J408&lt;&gt;""),"",Settings!$B$5-I408)</f>
        <v/>
      </c>
      <c r="N408" s="10">
        <f>IF(F408="","",IF(LEFT(F408,11)="Conditional",IF(J408&lt;&gt;"",IF(AND(K408&lt;&gt;"",J408&gt;K408),"Received after payment","OK"),IF(K408&lt;&gt;"","Paid without waiver","Hold payment")),IF(J408&lt;&gt;"","OK",IF(K408&lt;&gt;"","Collect now","After payment"))))</f>
        <v/>
      </c>
      <c r="O408" s="7" t="n"/>
    </row>
    <row r="409">
      <c r="A409" s="7" t="n"/>
      <c r="B409" s="7" t="n"/>
      <c r="C409" s="7" t="n"/>
      <c r="D409" s="7" t="n"/>
      <c r="E409" s="7" t="n"/>
      <c r="F409" s="7" t="n"/>
      <c r="G409" s="8" t="n"/>
      <c r="H409" s="9" t="n"/>
      <c r="I409" s="8" t="n"/>
      <c r="J409" s="8" t="n"/>
      <c r="K409" s="8" t="n"/>
      <c r="L409" s="10">
        <f>IF(AND(A409="",C409="",F409=""),"",IF(J409&lt;&gt;"","Received",IF(I409="","Not requested",IF(M409&gt;Settings!$B$6,"Overdue","Requested"))))</f>
        <v/>
      </c>
      <c r="M409" s="11">
        <f>IF(OR(I409="",J409&lt;&gt;""),"",Settings!$B$5-I409)</f>
        <v/>
      </c>
      <c r="N409" s="10">
        <f>IF(F409="","",IF(LEFT(F409,11)="Conditional",IF(J409&lt;&gt;"",IF(AND(K409&lt;&gt;"",J409&gt;K409),"Received after payment","OK"),IF(K409&lt;&gt;"","Paid without waiver","Hold payment")),IF(J409&lt;&gt;"","OK",IF(K409&lt;&gt;"","Collect now","After payment"))))</f>
        <v/>
      </c>
      <c r="O409" s="7" t="n"/>
    </row>
    <row r="410">
      <c r="A410" s="7" t="n"/>
      <c r="B410" s="7" t="n"/>
      <c r="C410" s="7" t="n"/>
      <c r="D410" s="7" t="n"/>
      <c r="E410" s="7" t="n"/>
      <c r="F410" s="7" t="n"/>
      <c r="G410" s="8" t="n"/>
      <c r="H410" s="9" t="n"/>
      <c r="I410" s="8" t="n"/>
      <c r="J410" s="8" t="n"/>
      <c r="K410" s="8" t="n"/>
      <c r="L410" s="10">
        <f>IF(AND(A410="",C410="",F410=""),"",IF(J410&lt;&gt;"","Received",IF(I410="","Not requested",IF(M410&gt;Settings!$B$6,"Overdue","Requested"))))</f>
        <v/>
      </c>
      <c r="M410" s="11">
        <f>IF(OR(I410="",J410&lt;&gt;""),"",Settings!$B$5-I410)</f>
        <v/>
      </c>
      <c r="N410" s="10">
        <f>IF(F410="","",IF(LEFT(F410,11)="Conditional",IF(J410&lt;&gt;"",IF(AND(K410&lt;&gt;"",J410&gt;K410),"Received after payment","OK"),IF(K410&lt;&gt;"","Paid without waiver","Hold payment")),IF(J410&lt;&gt;"","OK",IF(K410&lt;&gt;"","Collect now","After payment"))))</f>
        <v/>
      </c>
      <c r="O410" s="7" t="n"/>
    </row>
    <row r="411">
      <c r="A411" s="7" t="n"/>
      <c r="B411" s="7" t="n"/>
      <c r="C411" s="7" t="n"/>
      <c r="D411" s="7" t="n"/>
      <c r="E411" s="7" t="n"/>
      <c r="F411" s="7" t="n"/>
      <c r="G411" s="8" t="n"/>
      <c r="H411" s="9" t="n"/>
      <c r="I411" s="8" t="n"/>
      <c r="J411" s="8" t="n"/>
      <c r="K411" s="8" t="n"/>
      <c r="L411" s="10">
        <f>IF(AND(A411="",C411="",F411=""),"",IF(J411&lt;&gt;"","Received",IF(I411="","Not requested",IF(M411&gt;Settings!$B$6,"Overdue","Requested"))))</f>
        <v/>
      </c>
      <c r="M411" s="11">
        <f>IF(OR(I411="",J411&lt;&gt;""),"",Settings!$B$5-I411)</f>
        <v/>
      </c>
      <c r="N411" s="10">
        <f>IF(F411="","",IF(LEFT(F411,11)="Conditional",IF(J411&lt;&gt;"",IF(AND(K411&lt;&gt;"",J411&gt;K411),"Received after payment","OK"),IF(K411&lt;&gt;"","Paid without waiver","Hold payment")),IF(J411&lt;&gt;"","OK",IF(K411&lt;&gt;"","Collect now","After payment"))))</f>
        <v/>
      </c>
      <c r="O411" s="7" t="n"/>
    </row>
    <row r="412">
      <c r="A412" s="7" t="n"/>
      <c r="B412" s="7" t="n"/>
      <c r="C412" s="7" t="n"/>
      <c r="D412" s="7" t="n"/>
      <c r="E412" s="7" t="n"/>
      <c r="F412" s="7" t="n"/>
      <c r="G412" s="8" t="n"/>
      <c r="H412" s="9" t="n"/>
      <c r="I412" s="8" t="n"/>
      <c r="J412" s="8" t="n"/>
      <c r="K412" s="8" t="n"/>
      <c r="L412" s="10">
        <f>IF(AND(A412="",C412="",F412=""),"",IF(J412&lt;&gt;"","Received",IF(I412="","Not requested",IF(M412&gt;Settings!$B$6,"Overdue","Requested"))))</f>
        <v/>
      </c>
      <c r="M412" s="11">
        <f>IF(OR(I412="",J412&lt;&gt;""),"",Settings!$B$5-I412)</f>
        <v/>
      </c>
      <c r="N412" s="10">
        <f>IF(F412="","",IF(LEFT(F412,11)="Conditional",IF(J412&lt;&gt;"",IF(AND(K412&lt;&gt;"",J412&gt;K412),"Received after payment","OK"),IF(K412&lt;&gt;"","Paid without waiver","Hold payment")),IF(J412&lt;&gt;"","OK",IF(K412&lt;&gt;"","Collect now","After payment"))))</f>
        <v/>
      </c>
      <c r="O412" s="7" t="n"/>
    </row>
    <row r="413">
      <c r="A413" s="7" t="n"/>
      <c r="B413" s="7" t="n"/>
      <c r="C413" s="7" t="n"/>
      <c r="D413" s="7" t="n"/>
      <c r="E413" s="7" t="n"/>
      <c r="F413" s="7" t="n"/>
      <c r="G413" s="8" t="n"/>
      <c r="H413" s="9" t="n"/>
      <c r="I413" s="8" t="n"/>
      <c r="J413" s="8" t="n"/>
      <c r="K413" s="8" t="n"/>
      <c r="L413" s="10">
        <f>IF(AND(A413="",C413="",F413=""),"",IF(J413&lt;&gt;"","Received",IF(I413="","Not requested",IF(M413&gt;Settings!$B$6,"Overdue","Requested"))))</f>
        <v/>
      </c>
      <c r="M413" s="11">
        <f>IF(OR(I413="",J413&lt;&gt;""),"",Settings!$B$5-I413)</f>
        <v/>
      </c>
      <c r="N413" s="10">
        <f>IF(F413="","",IF(LEFT(F413,11)="Conditional",IF(J413&lt;&gt;"",IF(AND(K413&lt;&gt;"",J413&gt;K413),"Received after payment","OK"),IF(K413&lt;&gt;"","Paid without waiver","Hold payment")),IF(J413&lt;&gt;"","OK",IF(K413&lt;&gt;"","Collect now","After payment"))))</f>
        <v/>
      </c>
      <c r="O413" s="7" t="n"/>
    </row>
    <row r="414">
      <c r="A414" s="7" t="n"/>
      <c r="B414" s="7" t="n"/>
      <c r="C414" s="7" t="n"/>
      <c r="D414" s="7" t="n"/>
      <c r="E414" s="7" t="n"/>
      <c r="F414" s="7" t="n"/>
      <c r="G414" s="8" t="n"/>
      <c r="H414" s="9" t="n"/>
      <c r="I414" s="8" t="n"/>
      <c r="J414" s="8" t="n"/>
      <c r="K414" s="8" t="n"/>
      <c r="L414" s="10">
        <f>IF(AND(A414="",C414="",F414=""),"",IF(J414&lt;&gt;"","Received",IF(I414="","Not requested",IF(M414&gt;Settings!$B$6,"Overdue","Requested"))))</f>
        <v/>
      </c>
      <c r="M414" s="11">
        <f>IF(OR(I414="",J414&lt;&gt;""),"",Settings!$B$5-I414)</f>
        <v/>
      </c>
      <c r="N414" s="10">
        <f>IF(F414="","",IF(LEFT(F414,11)="Conditional",IF(J414&lt;&gt;"",IF(AND(K414&lt;&gt;"",J414&gt;K414),"Received after payment","OK"),IF(K414&lt;&gt;"","Paid without waiver","Hold payment")),IF(J414&lt;&gt;"","OK",IF(K414&lt;&gt;"","Collect now","After payment"))))</f>
        <v/>
      </c>
      <c r="O414" s="7" t="n"/>
    </row>
    <row r="415">
      <c r="A415" s="7" t="n"/>
      <c r="B415" s="7" t="n"/>
      <c r="C415" s="7" t="n"/>
      <c r="D415" s="7" t="n"/>
      <c r="E415" s="7" t="n"/>
      <c r="F415" s="7" t="n"/>
      <c r="G415" s="8" t="n"/>
      <c r="H415" s="9" t="n"/>
      <c r="I415" s="8" t="n"/>
      <c r="J415" s="8" t="n"/>
      <c r="K415" s="8" t="n"/>
      <c r="L415" s="10">
        <f>IF(AND(A415="",C415="",F415=""),"",IF(J415&lt;&gt;"","Received",IF(I415="","Not requested",IF(M415&gt;Settings!$B$6,"Overdue","Requested"))))</f>
        <v/>
      </c>
      <c r="M415" s="11">
        <f>IF(OR(I415="",J415&lt;&gt;""),"",Settings!$B$5-I415)</f>
        <v/>
      </c>
      <c r="N415" s="10">
        <f>IF(F415="","",IF(LEFT(F415,11)="Conditional",IF(J415&lt;&gt;"",IF(AND(K415&lt;&gt;"",J415&gt;K415),"Received after payment","OK"),IF(K415&lt;&gt;"","Paid without waiver","Hold payment")),IF(J415&lt;&gt;"","OK",IF(K415&lt;&gt;"","Collect now","After payment"))))</f>
        <v/>
      </c>
      <c r="O415" s="7" t="n"/>
    </row>
    <row r="416">
      <c r="A416" s="7" t="n"/>
      <c r="B416" s="7" t="n"/>
      <c r="C416" s="7" t="n"/>
      <c r="D416" s="7" t="n"/>
      <c r="E416" s="7" t="n"/>
      <c r="F416" s="7" t="n"/>
      <c r="G416" s="8" t="n"/>
      <c r="H416" s="9" t="n"/>
      <c r="I416" s="8" t="n"/>
      <c r="J416" s="8" t="n"/>
      <c r="K416" s="8" t="n"/>
      <c r="L416" s="10">
        <f>IF(AND(A416="",C416="",F416=""),"",IF(J416&lt;&gt;"","Received",IF(I416="","Not requested",IF(M416&gt;Settings!$B$6,"Overdue","Requested"))))</f>
        <v/>
      </c>
      <c r="M416" s="11">
        <f>IF(OR(I416="",J416&lt;&gt;""),"",Settings!$B$5-I416)</f>
        <v/>
      </c>
      <c r="N416" s="10">
        <f>IF(F416="","",IF(LEFT(F416,11)="Conditional",IF(J416&lt;&gt;"",IF(AND(K416&lt;&gt;"",J416&gt;K416),"Received after payment","OK"),IF(K416&lt;&gt;"","Paid without waiver","Hold payment")),IF(J416&lt;&gt;"","OK",IF(K416&lt;&gt;"","Collect now","After payment"))))</f>
        <v/>
      </c>
      <c r="O416" s="7" t="n"/>
    </row>
    <row r="417">
      <c r="A417" s="7" t="n"/>
      <c r="B417" s="7" t="n"/>
      <c r="C417" s="7" t="n"/>
      <c r="D417" s="7" t="n"/>
      <c r="E417" s="7" t="n"/>
      <c r="F417" s="7" t="n"/>
      <c r="G417" s="8" t="n"/>
      <c r="H417" s="9" t="n"/>
      <c r="I417" s="8" t="n"/>
      <c r="J417" s="8" t="n"/>
      <c r="K417" s="8" t="n"/>
      <c r="L417" s="10">
        <f>IF(AND(A417="",C417="",F417=""),"",IF(J417&lt;&gt;"","Received",IF(I417="","Not requested",IF(M417&gt;Settings!$B$6,"Overdue","Requested"))))</f>
        <v/>
      </c>
      <c r="M417" s="11">
        <f>IF(OR(I417="",J417&lt;&gt;""),"",Settings!$B$5-I417)</f>
        <v/>
      </c>
      <c r="N417" s="10">
        <f>IF(F417="","",IF(LEFT(F417,11)="Conditional",IF(J417&lt;&gt;"",IF(AND(K417&lt;&gt;"",J417&gt;K417),"Received after payment","OK"),IF(K417&lt;&gt;"","Paid without waiver","Hold payment")),IF(J417&lt;&gt;"","OK",IF(K417&lt;&gt;"","Collect now","After payment"))))</f>
        <v/>
      </c>
      <c r="O417" s="7" t="n"/>
    </row>
    <row r="418">
      <c r="A418" s="7" t="n"/>
      <c r="B418" s="7" t="n"/>
      <c r="C418" s="7" t="n"/>
      <c r="D418" s="7" t="n"/>
      <c r="E418" s="7" t="n"/>
      <c r="F418" s="7" t="n"/>
      <c r="G418" s="8" t="n"/>
      <c r="H418" s="9" t="n"/>
      <c r="I418" s="8" t="n"/>
      <c r="J418" s="8" t="n"/>
      <c r="K418" s="8" t="n"/>
      <c r="L418" s="10">
        <f>IF(AND(A418="",C418="",F418=""),"",IF(J418&lt;&gt;"","Received",IF(I418="","Not requested",IF(M418&gt;Settings!$B$6,"Overdue","Requested"))))</f>
        <v/>
      </c>
      <c r="M418" s="11">
        <f>IF(OR(I418="",J418&lt;&gt;""),"",Settings!$B$5-I418)</f>
        <v/>
      </c>
      <c r="N418" s="10">
        <f>IF(F418="","",IF(LEFT(F418,11)="Conditional",IF(J418&lt;&gt;"",IF(AND(K418&lt;&gt;"",J418&gt;K418),"Received after payment","OK"),IF(K418&lt;&gt;"","Paid without waiver","Hold payment")),IF(J418&lt;&gt;"","OK",IF(K418&lt;&gt;"","Collect now","After payment"))))</f>
        <v/>
      </c>
      <c r="O418" s="7" t="n"/>
    </row>
    <row r="419">
      <c r="A419" s="7" t="n"/>
      <c r="B419" s="7" t="n"/>
      <c r="C419" s="7" t="n"/>
      <c r="D419" s="7" t="n"/>
      <c r="E419" s="7" t="n"/>
      <c r="F419" s="7" t="n"/>
      <c r="G419" s="8" t="n"/>
      <c r="H419" s="9" t="n"/>
      <c r="I419" s="8" t="n"/>
      <c r="J419" s="8" t="n"/>
      <c r="K419" s="8" t="n"/>
      <c r="L419" s="10">
        <f>IF(AND(A419="",C419="",F419=""),"",IF(J419&lt;&gt;"","Received",IF(I419="","Not requested",IF(M419&gt;Settings!$B$6,"Overdue","Requested"))))</f>
        <v/>
      </c>
      <c r="M419" s="11">
        <f>IF(OR(I419="",J419&lt;&gt;""),"",Settings!$B$5-I419)</f>
        <v/>
      </c>
      <c r="N419" s="10">
        <f>IF(F419="","",IF(LEFT(F419,11)="Conditional",IF(J419&lt;&gt;"",IF(AND(K419&lt;&gt;"",J419&gt;K419),"Received after payment","OK"),IF(K419&lt;&gt;"","Paid without waiver","Hold payment")),IF(J419&lt;&gt;"","OK",IF(K419&lt;&gt;"","Collect now","After payment"))))</f>
        <v/>
      </c>
      <c r="O419" s="7" t="n"/>
    </row>
    <row r="420">
      <c r="A420" s="7" t="n"/>
      <c r="B420" s="7" t="n"/>
      <c r="C420" s="7" t="n"/>
      <c r="D420" s="7" t="n"/>
      <c r="E420" s="7" t="n"/>
      <c r="F420" s="7" t="n"/>
      <c r="G420" s="8" t="n"/>
      <c r="H420" s="9" t="n"/>
      <c r="I420" s="8" t="n"/>
      <c r="J420" s="8" t="n"/>
      <c r="K420" s="8" t="n"/>
      <c r="L420" s="10">
        <f>IF(AND(A420="",C420="",F420=""),"",IF(J420&lt;&gt;"","Received",IF(I420="","Not requested",IF(M420&gt;Settings!$B$6,"Overdue","Requested"))))</f>
        <v/>
      </c>
      <c r="M420" s="11">
        <f>IF(OR(I420="",J420&lt;&gt;""),"",Settings!$B$5-I420)</f>
        <v/>
      </c>
      <c r="N420" s="10">
        <f>IF(F420="","",IF(LEFT(F420,11)="Conditional",IF(J420&lt;&gt;"",IF(AND(K420&lt;&gt;"",J420&gt;K420),"Received after payment","OK"),IF(K420&lt;&gt;"","Paid without waiver","Hold payment")),IF(J420&lt;&gt;"","OK",IF(K420&lt;&gt;"","Collect now","After payment"))))</f>
        <v/>
      </c>
      <c r="O420" s="7" t="n"/>
    </row>
    <row r="421">
      <c r="A421" s="7" t="n"/>
      <c r="B421" s="7" t="n"/>
      <c r="C421" s="7" t="n"/>
      <c r="D421" s="7" t="n"/>
      <c r="E421" s="7" t="n"/>
      <c r="F421" s="7" t="n"/>
      <c r="G421" s="8" t="n"/>
      <c r="H421" s="9" t="n"/>
      <c r="I421" s="8" t="n"/>
      <c r="J421" s="8" t="n"/>
      <c r="K421" s="8" t="n"/>
      <c r="L421" s="10">
        <f>IF(AND(A421="",C421="",F421=""),"",IF(J421&lt;&gt;"","Received",IF(I421="","Not requested",IF(M421&gt;Settings!$B$6,"Overdue","Requested"))))</f>
        <v/>
      </c>
      <c r="M421" s="11">
        <f>IF(OR(I421="",J421&lt;&gt;""),"",Settings!$B$5-I421)</f>
        <v/>
      </c>
      <c r="N421" s="10">
        <f>IF(F421="","",IF(LEFT(F421,11)="Conditional",IF(J421&lt;&gt;"",IF(AND(K421&lt;&gt;"",J421&gt;K421),"Received after payment","OK"),IF(K421&lt;&gt;"","Paid without waiver","Hold payment")),IF(J421&lt;&gt;"","OK",IF(K421&lt;&gt;"","Collect now","After payment"))))</f>
        <v/>
      </c>
      <c r="O421" s="7" t="n"/>
    </row>
    <row r="422">
      <c r="A422" s="7" t="n"/>
      <c r="B422" s="7" t="n"/>
      <c r="C422" s="7" t="n"/>
      <c r="D422" s="7" t="n"/>
      <c r="E422" s="7" t="n"/>
      <c r="F422" s="7" t="n"/>
      <c r="G422" s="8" t="n"/>
      <c r="H422" s="9" t="n"/>
      <c r="I422" s="8" t="n"/>
      <c r="J422" s="8" t="n"/>
      <c r="K422" s="8" t="n"/>
      <c r="L422" s="10">
        <f>IF(AND(A422="",C422="",F422=""),"",IF(J422&lt;&gt;"","Received",IF(I422="","Not requested",IF(M422&gt;Settings!$B$6,"Overdue","Requested"))))</f>
        <v/>
      </c>
      <c r="M422" s="11">
        <f>IF(OR(I422="",J422&lt;&gt;""),"",Settings!$B$5-I422)</f>
        <v/>
      </c>
      <c r="N422" s="10">
        <f>IF(F422="","",IF(LEFT(F422,11)="Conditional",IF(J422&lt;&gt;"",IF(AND(K422&lt;&gt;"",J422&gt;K422),"Received after payment","OK"),IF(K422&lt;&gt;"","Paid without waiver","Hold payment")),IF(J422&lt;&gt;"","OK",IF(K422&lt;&gt;"","Collect now","After payment"))))</f>
        <v/>
      </c>
      <c r="O422" s="7" t="n"/>
    </row>
    <row r="423">
      <c r="A423" s="7" t="n"/>
      <c r="B423" s="7" t="n"/>
      <c r="C423" s="7" t="n"/>
      <c r="D423" s="7" t="n"/>
      <c r="E423" s="7" t="n"/>
      <c r="F423" s="7" t="n"/>
      <c r="G423" s="8" t="n"/>
      <c r="H423" s="9" t="n"/>
      <c r="I423" s="8" t="n"/>
      <c r="J423" s="8" t="n"/>
      <c r="K423" s="8" t="n"/>
      <c r="L423" s="10">
        <f>IF(AND(A423="",C423="",F423=""),"",IF(J423&lt;&gt;"","Received",IF(I423="","Not requested",IF(M423&gt;Settings!$B$6,"Overdue","Requested"))))</f>
        <v/>
      </c>
      <c r="M423" s="11">
        <f>IF(OR(I423="",J423&lt;&gt;""),"",Settings!$B$5-I423)</f>
        <v/>
      </c>
      <c r="N423" s="10">
        <f>IF(F423="","",IF(LEFT(F423,11)="Conditional",IF(J423&lt;&gt;"",IF(AND(K423&lt;&gt;"",J423&gt;K423),"Received after payment","OK"),IF(K423&lt;&gt;"","Paid without waiver","Hold payment")),IF(J423&lt;&gt;"","OK",IF(K423&lt;&gt;"","Collect now","After payment"))))</f>
        <v/>
      </c>
      <c r="O423" s="7" t="n"/>
    </row>
    <row r="424">
      <c r="A424" s="7" t="n"/>
      <c r="B424" s="7" t="n"/>
      <c r="C424" s="7" t="n"/>
      <c r="D424" s="7" t="n"/>
      <c r="E424" s="7" t="n"/>
      <c r="F424" s="7" t="n"/>
      <c r="G424" s="8" t="n"/>
      <c r="H424" s="9" t="n"/>
      <c r="I424" s="8" t="n"/>
      <c r="J424" s="8" t="n"/>
      <c r="K424" s="8" t="n"/>
      <c r="L424" s="10">
        <f>IF(AND(A424="",C424="",F424=""),"",IF(J424&lt;&gt;"","Received",IF(I424="","Not requested",IF(M424&gt;Settings!$B$6,"Overdue","Requested"))))</f>
        <v/>
      </c>
      <c r="M424" s="11">
        <f>IF(OR(I424="",J424&lt;&gt;""),"",Settings!$B$5-I424)</f>
        <v/>
      </c>
      <c r="N424" s="10">
        <f>IF(F424="","",IF(LEFT(F424,11)="Conditional",IF(J424&lt;&gt;"",IF(AND(K424&lt;&gt;"",J424&gt;K424),"Received after payment","OK"),IF(K424&lt;&gt;"","Paid without waiver","Hold payment")),IF(J424&lt;&gt;"","OK",IF(K424&lt;&gt;"","Collect now","After payment"))))</f>
        <v/>
      </c>
      <c r="O424" s="7" t="n"/>
    </row>
    <row r="425">
      <c r="A425" s="7" t="n"/>
      <c r="B425" s="7" t="n"/>
      <c r="C425" s="7" t="n"/>
      <c r="D425" s="7" t="n"/>
      <c r="E425" s="7" t="n"/>
      <c r="F425" s="7" t="n"/>
      <c r="G425" s="8" t="n"/>
      <c r="H425" s="9" t="n"/>
      <c r="I425" s="8" t="n"/>
      <c r="J425" s="8" t="n"/>
      <c r="K425" s="8" t="n"/>
      <c r="L425" s="10">
        <f>IF(AND(A425="",C425="",F425=""),"",IF(J425&lt;&gt;"","Received",IF(I425="","Not requested",IF(M425&gt;Settings!$B$6,"Overdue","Requested"))))</f>
        <v/>
      </c>
      <c r="M425" s="11">
        <f>IF(OR(I425="",J425&lt;&gt;""),"",Settings!$B$5-I425)</f>
        <v/>
      </c>
      <c r="N425" s="10">
        <f>IF(F425="","",IF(LEFT(F425,11)="Conditional",IF(J425&lt;&gt;"",IF(AND(K425&lt;&gt;"",J425&gt;K425),"Received after payment","OK"),IF(K425&lt;&gt;"","Paid without waiver","Hold payment")),IF(J425&lt;&gt;"","OK",IF(K425&lt;&gt;"","Collect now","After payment"))))</f>
        <v/>
      </c>
      <c r="O425" s="7" t="n"/>
    </row>
    <row r="426">
      <c r="A426" s="7" t="n"/>
      <c r="B426" s="7" t="n"/>
      <c r="C426" s="7" t="n"/>
      <c r="D426" s="7" t="n"/>
      <c r="E426" s="7" t="n"/>
      <c r="F426" s="7" t="n"/>
      <c r="G426" s="8" t="n"/>
      <c r="H426" s="9" t="n"/>
      <c r="I426" s="8" t="n"/>
      <c r="J426" s="8" t="n"/>
      <c r="K426" s="8" t="n"/>
      <c r="L426" s="10">
        <f>IF(AND(A426="",C426="",F426=""),"",IF(J426&lt;&gt;"","Received",IF(I426="","Not requested",IF(M426&gt;Settings!$B$6,"Overdue","Requested"))))</f>
        <v/>
      </c>
      <c r="M426" s="11">
        <f>IF(OR(I426="",J426&lt;&gt;""),"",Settings!$B$5-I426)</f>
        <v/>
      </c>
      <c r="N426" s="10">
        <f>IF(F426="","",IF(LEFT(F426,11)="Conditional",IF(J426&lt;&gt;"",IF(AND(K426&lt;&gt;"",J426&gt;K426),"Received after payment","OK"),IF(K426&lt;&gt;"","Paid without waiver","Hold payment")),IF(J426&lt;&gt;"","OK",IF(K426&lt;&gt;"","Collect now","After payment"))))</f>
        <v/>
      </c>
      <c r="O426" s="7" t="n"/>
    </row>
    <row r="427">
      <c r="A427" s="7" t="n"/>
      <c r="B427" s="7" t="n"/>
      <c r="C427" s="7" t="n"/>
      <c r="D427" s="7" t="n"/>
      <c r="E427" s="7" t="n"/>
      <c r="F427" s="7" t="n"/>
      <c r="G427" s="8" t="n"/>
      <c r="H427" s="9" t="n"/>
      <c r="I427" s="8" t="n"/>
      <c r="J427" s="8" t="n"/>
      <c r="K427" s="8" t="n"/>
      <c r="L427" s="10">
        <f>IF(AND(A427="",C427="",F427=""),"",IF(J427&lt;&gt;"","Received",IF(I427="","Not requested",IF(M427&gt;Settings!$B$6,"Overdue","Requested"))))</f>
        <v/>
      </c>
      <c r="M427" s="11">
        <f>IF(OR(I427="",J427&lt;&gt;""),"",Settings!$B$5-I427)</f>
        <v/>
      </c>
      <c r="N427" s="10">
        <f>IF(F427="","",IF(LEFT(F427,11)="Conditional",IF(J427&lt;&gt;"",IF(AND(K427&lt;&gt;"",J427&gt;K427),"Received after payment","OK"),IF(K427&lt;&gt;"","Paid without waiver","Hold payment")),IF(J427&lt;&gt;"","OK",IF(K427&lt;&gt;"","Collect now","After payment"))))</f>
        <v/>
      </c>
      <c r="O427" s="7" t="n"/>
    </row>
    <row r="428">
      <c r="A428" s="7" t="n"/>
      <c r="B428" s="7" t="n"/>
      <c r="C428" s="7" t="n"/>
      <c r="D428" s="7" t="n"/>
      <c r="E428" s="7" t="n"/>
      <c r="F428" s="7" t="n"/>
      <c r="G428" s="8" t="n"/>
      <c r="H428" s="9" t="n"/>
      <c r="I428" s="8" t="n"/>
      <c r="J428" s="8" t="n"/>
      <c r="K428" s="8" t="n"/>
      <c r="L428" s="10">
        <f>IF(AND(A428="",C428="",F428=""),"",IF(J428&lt;&gt;"","Received",IF(I428="","Not requested",IF(M428&gt;Settings!$B$6,"Overdue","Requested"))))</f>
        <v/>
      </c>
      <c r="M428" s="11">
        <f>IF(OR(I428="",J428&lt;&gt;""),"",Settings!$B$5-I428)</f>
        <v/>
      </c>
      <c r="N428" s="10">
        <f>IF(F428="","",IF(LEFT(F428,11)="Conditional",IF(J428&lt;&gt;"",IF(AND(K428&lt;&gt;"",J428&gt;K428),"Received after payment","OK"),IF(K428&lt;&gt;"","Paid without waiver","Hold payment")),IF(J428&lt;&gt;"","OK",IF(K428&lt;&gt;"","Collect now","After payment"))))</f>
        <v/>
      </c>
      <c r="O428" s="7" t="n"/>
    </row>
    <row r="429">
      <c r="A429" s="7" t="n"/>
      <c r="B429" s="7" t="n"/>
      <c r="C429" s="7" t="n"/>
      <c r="D429" s="7" t="n"/>
      <c r="E429" s="7" t="n"/>
      <c r="F429" s="7" t="n"/>
      <c r="G429" s="8" t="n"/>
      <c r="H429" s="9" t="n"/>
      <c r="I429" s="8" t="n"/>
      <c r="J429" s="8" t="n"/>
      <c r="K429" s="8" t="n"/>
      <c r="L429" s="10">
        <f>IF(AND(A429="",C429="",F429=""),"",IF(J429&lt;&gt;"","Received",IF(I429="","Not requested",IF(M429&gt;Settings!$B$6,"Overdue","Requested"))))</f>
        <v/>
      </c>
      <c r="M429" s="11">
        <f>IF(OR(I429="",J429&lt;&gt;""),"",Settings!$B$5-I429)</f>
        <v/>
      </c>
      <c r="N429" s="10">
        <f>IF(F429="","",IF(LEFT(F429,11)="Conditional",IF(J429&lt;&gt;"",IF(AND(K429&lt;&gt;"",J429&gt;K429),"Received after payment","OK"),IF(K429&lt;&gt;"","Paid without waiver","Hold payment")),IF(J429&lt;&gt;"","OK",IF(K429&lt;&gt;"","Collect now","After payment"))))</f>
        <v/>
      </c>
      <c r="O429" s="7" t="n"/>
    </row>
    <row r="430">
      <c r="A430" s="7" t="n"/>
      <c r="B430" s="7" t="n"/>
      <c r="C430" s="7" t="n"/>
      <c r="D430" s="7" t="n"/>
      <c r="E430" s="7" t="n"/>
      <c r="F430" s="7" t="n"/>
      <c r="G430" s="8" t="n"/>
      <c r="H430" s="9" t="n"/>
      <c r="I430" s="8" t="n"/>
      <c r="J430" s="8" t="n"/>
      <c r="K430" s="8" t="n"/>
      <c r="L430" s="10">
        <f>IF(AND(A430="",C430="",F430=""),"",IF(J430&lt;&gt;"","Received",IF(I430="","Not requested",IF(M430&gt;Settings!$B$6,"Overdue","Requested"))))</f>
        <v/>
      </c>
      <c r="M430" s="11">
        <f>IF(OR(I430="",J430&lt;&gt;""),"",Settings!$B$5-I430)</f>
        <v/>
      </c>
      <c r="N430" s="10">
        <f>IF(F430="","",IF(LEFT(F430,11)="Conditional",IF(J430&lt;&gt;"",IF(AND(K430&lt;&gt;"",J430&gt;K430),"Received after payment","OK"),IF(K430&lt;&gt;"","Paid without waiver","Hold payment")),IF(J430&lt;&gt;"","OK",IF(K430&lt;&gt;"","Collect now","After payment"))))</f>
        <v/>
      </c>
      <c r="O430" s="7" t="n"/>
    </row>
    <row r="431">
      <c r="A431" s="7" t="n"/>
      <c r="B431" s="7" t="n"/>
      <c r="C431" s="7" t="n"/>
      <c r="D431" s="7" t="n"/>
      <c r="E431" s="7" t="n"/>
      <c r="F431" s="7" t="n"/>
      <c r="G431" s="8" t="n"/>
      <c r="H431" s="9" t="n"/>
      <c r="I431" s="8" t="n"/>
      <c r="J431" s="8" t="n"/>
      <c r="K431" s="8" t="n"/>
      <c r="L431" s="10">
        <f>IF(AND(A431="",C431="",F431=""),"",IF(J431&lt;&gt;"","Received",IF(I431="","Not requested",IF(M431&gt;Settings!$B$6,"Overdue","Requested"))))</f>
        <v/>
      </c>
      <c r="M431" s="11">
        <f>IF(OR(I431="",J431&lt;&gt;""),"",Settings!$B$5-I431)</f>
        <v/>
      </c>
      <c r="N431" s="10">
        <f>IF(F431="","",IF(LEFT(F431,11)="Conditional",IF(J431&lt;&gt;"",IF(AND(K431&lt;&gt;"",J431&gt;K431),"Received after payment","OK"),IF(K431&lt;&gt;"","Paid without waiver","Hold payment")),IF(J431&lt;&gt;"","OK",IF(K431&lt;&gt;"","Collect now","After payment"))))</f>
        <v/>
      </c>
      <c r="O431" s="7" t="n"/>
    </row>
    <row r="432">
      <c r="A432" s="7" t="n"/>
      <c r="B432" s="7" t="n"/>
      <c r="C432" s="7" t="n"/>
      <c r="D432" s="7" t="n"/>
      <c r="E432" s="7" t="n"/>
      <c r="F432" s="7" t="n"/>
      <c r="G432" s="8" t="n"/>
      <c r="H432" s="9" t="n"/>
      <c r="I432" s="8" t="n"/>
      <c r="J432" s="8" t="n"/>
      <c r="K432" s="8" t="n"/>
      <c r="L432" s="10">
        <f>IF(AND(A432="",C432="",F432=""),"",IF(J432&lt;&gt;"","Received",IF(I432="","Not requested",IF(M432&gt;Settings!$B$6,"Overdue","Requested"))))</f>
        <v/>
      </c>
      <c r="M432" s="11">
        <f>IF(OR(I432="",J432&lt;&gt;""),"",Settings!$B$5-I432)</f>
        <v/>
      </c>
      <c r="N432" s="10">
        <f>IF(F432="","",IF(LEFT(F432,11)="Conditional",IF(J432&lt;&gt;"",IF(AND(K432&lt;&gt;"",J432&gt;K432),"Received after payment","OK"),IF(K432&lt;&gt;"","Paid without waiver","Hold payment")),IF(J432&lt;&gt;"","OK",IF(K432&lt;&gt;"","Collect now","After payment"))))</f>
        <v/>
      </c>
      <c r="O432" s="7" t="n"/>
    </row>
    <row r="433">
      <c r="A433" s="7" t="n"/>
      <c r="B433" s="7" t="n"/>
      <c r="C433" s="7" t="n"/>
      <c r="D433" s="7" t="n"/>
      <c r="E433" s="7" t="n"/>
      <c r="F433" s="7" t="n"/>
      <c r="G433" s="8" t="n"/>
      <c r="H433" s="9" t="n"/>
      <c r="I433" s="8" t="n"/>
      <c r="J433" s="8" t="n"/>
      <c r="K433" s="8" t="n"/>
      <c r="L433" s="10">
        <f>IF(AND(A433="",C433="",F433=""),"",IF(J433&lt;&gt;"","Received",IF(I433="","Not requested",IF(M433&gt;Settings!$B$6,"Overdue","Requested"))))</f>
        <v/>
      </c>
      <c r="M433" s="11">
        <f>IF(OR(I433="",J433&lt;&gt;""),"",Settings!$B$5-I433)</f>
        <v/>
      </c>
      <c r="N433" s="10">
        <f>IF(F433="","",IF(LEFT(F433,11)="Conditional",IF(J433&lt;&gt;"",IF(AND(K433&lt;&gt;"",J433&gt;K433),"Received after payment","OK"),IF(K433&lt;&gt;"","Paid without waiver","Hold payment")),IF(J433&lt;&gt;"","OK",IF(K433&lt;&gt;"","Collect now","After payment"))))</f>
        <v/>
      </c>
      <c r="O433" s="7" t="n"/>
    </row>
    <row r="434">
      <c r="A434" s="7" t="n"/>
      <c r="B434" s="7" t="n"/>
      <c r="C434" s="7" t="n"/>
      <c r="D434" s="7" t="n"/>
      <c r="E434" s="7" t="n"/>
      <c r="F434" s="7" t="n"/>
      <c r="G434" s="8" t="n"/>
      <c r="H434" s="9" t="n"/>
      <c r="I434" s="8" t="n"/>
      <c r="J434" s="8" t="n"/>
      <c r="K434" s="8" t="n"/>
      <c r="L434" s="10">
        <f>IF(AND(A434="",C434="",F434=""),"",IF(J434&lt;&gt;"","Received",IF(I434="","Not requested",IF(M434&gt;Settings!$B$6,"Overdue","Requested"))))</f>
        <v/>
      </c>
      <c r="M434" s="11">
        <f>IF(OR(I434="",J434&lt;&gt;""),"",Settings!$B$5-I434)</f>
        <v/>
      </c>
      <c r="N434" s="10">
        <f>IF(F434="","",IF(LEFT(F434,11)="Conditional",IF(J434&lt;&gt;"",IF(AND(K434&lt;&gt;"",J434&gt;K434),"Received after payment","OK"),IF(K434&lt;&gt;"","Paid without waiver","Hold payment")),IF(J434&lt;&gt;"","OK",IF(K434&lt;&gt;"","Collect now","After payment"))))</f>
        <v/>
      </c>
      <c r="O434" s="7" t="n"/>
    </row>
    <row r="435">
      <c r="A435" s="7" t="n"/>
      <c r="B435" s="7" t="n"/>
      <c r="C435" s="7" t="n"/>
      <c r="D435" s="7" t="n"/>
      <c r="E435" s="7" t="n"/>
      <c r="F435" s="7" t="n"/>
      <c r="G435" s="8" t="n"/>
      <c r="H435" s="9" t="n"/>
      <c r="I435" s="8" t="n"/>
      <c r="J435" s="8" t="n"/>
      <c r="K435" s="8" t="n"/>
      <c r="L435" s="10">
        <f>IF(AND(A435="",C435="",F435=""),"",IF(J435&lt;&gt;"","Received",IF(I435="","Not requested",IF(M435&gt;Settings!$B$6,"Overdue","Requested"))))</f>
        <v/>
      </c>
      <c r="M435" s="11">
        <f>IF(OR(I435="",J435&lt;&gt;""),"",Settings!$B$5-I435)</f>
        <v/>
      </c>
      <c r="N435" s="10">
        <f>IF(F435="","",IF(LEFT(F435,11)="Conditional",IF(J435&lt;&gt;"",IF(AND(K435&lt;&gt;"",J435&gt;K435),"Received after payment","OK"),IF(K435&lt;&gt;"","Paid without waiver","Hold payment")),IF(J435&lt;&gt;"","OK",IF(K435&lt;&gt;"","Collect now","After payment"))))</f>
        <v/>
      </c>
      <c r="O435" s="7" t="n"/>
    </row>
    <row r="436">
      <c r="A436" s="7" t="n"/>
      <c r="B436" s="7" t="n"/>
      <c r="C436" s="7" t="n"/>
      <c r="D436" s="7" t="n"/>
      <c r="E436" s="7" t="n"/>
      <c r="F436" s="7" t="n"/>
      <c r="G436" s="8" t="n"/>
      <c r="H436" s="9" t="n"/>
      <c r="I436" s="8" t="n"/>
      <c r="J436" s="8" t="n"/>
      <c r="K436" s="8" t="n"/>
      <c r="L436" s="10">
        <f>IF(AND(A436="",C436="",F436=""),"",IF(J436&lt;&gt;"","Received",IF(I436="","Not requested",IF(M436&gt;Settings!$B$6,"Overdue","Requested"))))</f>
        <v/>
      </c>
      <c r="M436" s="11">
        <f>IF(OR(I436="",J436&lt;&gt;""),"",Settings!$B$5-I436)</f>
        <v/>
      </c>
      <c r="N436" s="10">
        <f>IF(F436="","",IF(LEFT(F436,11)="Conditional",IF(J436&lt;&gt;"",IF(AND(K436&lt;&gt;"",J436&gt;K436),"Received after payment","OK"),IF(K436&lt;&gt;"","Paid without waiver","Hold payment")),IF(J436&lt;&gt;"","OK",IF(K436&lt;&gt;"","Collect now","After payment"))))</f>
        <v/>
      </c>
      <c r="O436" s="7" t="n"/>
    </row>
    <row r="437">
      <c r="A437" s="7" t="n"/>
      <c r="B437" s="7" t="n"/>
      <c r="C437" s="7" t="n"/>
      <c r="D437" s="7" t="n"/>
      <c r="E437" s="7" t="n"/>
      <c r="F437" s="7" t="n"/>
      <c r="G437" s="8" t="n"/>
      <c r="H437" s="9" t="n"/>
      <c r="I437" s="8" t="n"/>
      <c r="J437" s="8" t="n"/>
      <c r="K437" s="8" t="n"/>
      <c r="L437" s="10">
        <f>IF(AND(A437="",C437="",F437=""),"",IF(J437&lt;&gt;"","Received",IF(I437="","Not requested",IF(M437&gt;Settings!$B$6,"Overdue","Requested"))))</f>
        <v/>
      </c>
      <c r="M437" s="11">
        <f>IF(OR(I437="",J437&lt;&gt;""),"",Settings!$B$5-I437)</f>
        <v/>
      </c>
      <c r="N437" s="10">
        <f>IF(F437="","",IF(LEFT(F437,11)="Conditional",IF(J437&lt;&gt;"",IF(AND(K437&lt;&gt;"",J437&gt;K437),"Received after payment","OK"),IF(K437&lt;&gt;"","Paid without waiver","Hold payment")),IF(J437&lt;&gt;"","OK",IF(K437&lt;&gt;"","Collect now","After payment"))))</f>
        <v/>
      </c>
      <c r="O437" s="7" t="n"/>
    </row>
    <row r="438">
      <c r="A438" s="7" t="n"/>
      <c r="B438" s="7" t="n"/>
      <c r="C438" s="7" t="n"/>
      <c r="D438" s="7" t="n"/>
      <c r="E438" s="7" t="n"/>
      <c r="F438" s="7" t="n"/>
      <c r="G438" s="8" t="n"/>
      <c r="H438" s="9" t="n"/>
      <c r="I438" s="8" t="n"/>
      <c r="J438" s="8" t="n"/>
      <c r="K438" s="8" t="n"/>
      <c r="L438" s="10">
        <f>IF(AND(A438="",C438="",F438=""),"",IF(J438&lt;&gt;"","Received",IF(I438="","Not requested",IF(M438&gt;Settings!$B$6,"Overdue","Requested"))))</f>
        <v/>
      </c>
      <c r="M438" s="11">
        <f>IF(OR(I438="",J438&lt;&gt;""),"",Settings!$B$5-I438)</f>
        <v/>
      </c>
      <c r="N438" s="10">
        <f>IF(F438="","",IF(LEFT(F438,11)="Conditional",IF(J438&lt;&gt;"",IF(AND(K438&lt;&gt;"",J438&gt;K438),"Received after payment","OK"),IF(K438&lt;&gt;"","Paid without waiver","Hold payment")),IF(J438&lt;&gt;"","OK",IF(K438&lt;&gt;"","Collect now","After payment"))))</f>
        <v/>
      </c>
      <c r="O438" s="7" t="n"/>
    </row>
    <row r="439">
      <c r="A439" s="7" t="n"/>
      <c r="B439" s="7" t="n"/>
      <c r="C439" s="7" t="n"/>
      <c r="D439" s="7" t="n"/>
      <c r="E439" s="7" t="n"/>
      <c r="F439" s="7" t="n"/>
      <c r="G439" s="8" t="n"/>
      <c r="H439" s="9" t="n"/>
      <c r="I439" s="8" t="n"/>
      <c r="J439" s="8" t="n"/>
      <c r="K439" s="8" t="n"/>
      <c r="L439" s="10">
        <f>IF(AND(A439="",C439="",F439=""),"",IF(J439&lt;&gt;"","Received",IF(I439="","Not requested",IF(M439&gt;Settings!$B$6,"Overdue","Requested"))))</f>
        <v/>
      </c>
      <c r="M439" s="11">
        <f>IF(OR(I439="",J439&lt;&gt;""),"",Settings!$B$5-I439)</f>
        <v/>
      </c>
      <c r="N439" s="10">
        <f>IF(F439="","",IF(LEFT(F439,11)="Conditional",IF(J439&lt;&gt;"",IF(AND(K439&lt;&gt;"",J439&gt;K439),"Received after payment","OK"),IF(K439&lt;&gt;"","Paid without waiver","Hold payment")),IF(J439&lt;&gt;"","OK",IF(K439&lt;&gt;"","Collect now","After payment"))))</f>
        <v/>
      </c>
      <c r="O439" s="7" t="n"/>
    </row>
    <row r="440">
      <c r="A440" s="7" t="n"/>
      <c r="B440" s="7" t="n"/>
      <c r="C440" s="7" t="n"/>
      <c r="D440" s="7" t="n"/>
      <c r="E440" s="7" t="n"/>
      <c r="F440" s="7" t="n"/>
      <c r="G440" s="8" t="n"/>
      <c r="H440" s="9" t="n"/>
      <c r="I440" s="8" t="n"/>
      <c r="J440" s="8" t="n"/>
      <c r="K440" s="8" t="n"/>
      <c r="L440" s="10">
        <f>IF(AND(A440="",C440="",F440=""),"",IF(J440&lt;&gt;"","Received",IF(I440="","Not requested",IF(M440&gt;Settings!$B$6,"Overdue","Requested"))))</f>
        <v/>
      </c>
      <c r="M440" s="11">
        <f>IF(OR(I440="",J440&lt;&gt;""),"",Settings!$B$5-I440)</f>
        <v/>
      </c>
      <c r="N440" s="10">
        <f>IF(F440="","",IF(LEFT(F440,11)="Conditional",IF(J440&lt;&gt;"",IF(AND(K440&lt;&gt;"",J440&gt;K440),"Received after payment","OK"),IF(K440&lt;&gt;"","Paid without waiver","Hold payment")),IF(J440&lt;&gt;"","OK",IF(K440&lt;&gt;"","Collect now","After payment"))))</f>
        <v/>
      </c>
      <c r="O440" s="7" t="n"/>
    </row>
    <row r="441">
      <c r="A441" s="7" t="n"/>
      <c r="B441" s="7" t="n"/>
      <c r="C441" s="7" t="n"/>
      <c r="D441" s="7" t="n"/>
      <c r="E441" s="7" t="n"/>
      <c r="F441" s="7" t="n"/>
      <c r="G441" s="8" t="n"/>
      <c r="H441" s="9" t="n"/>
      <c r="I441" s="8" t="n"/>
      <c r="J441" s="8" t="n"/>
      <c r="K441" s="8" t="n"/>
      <c r="L441" s="10">
        <f>IF(AND(A441="",C441="",F441=""),"",IF(J441&lt;&gt;"","Received",IF(I441="","Not requested",IF(M441&gt;Settings!$B$6,"Overdue","Requested"))))</f>
        <v/>
      </c>
      <c r="M441" s="11">
        <f>IF(OR(I441="",J441&lt;&gt;""),"",Settings!$B$5-I441)</f>
        <v/>
      </c>
      <c r="N441" s="10">
        <f>IF(F441="","",IF(LEFT(F441,11)="Conditional",IF(J441&lt;&gt;"",IF(AND(K441&lt;&gt;"",J441&gt;K441),"Received after payment","OK"),IF(K441&lt;&gt;"","Paid without waiver","Hold payment")),IF(J441&lt;&gt;"","OK",IF(K441&lt;&gt;"","Collect now","After payment"))))</f>
        <v/>
      </c>
      <c r="O441" s="7" t="n"/>
    </row>
    <row r="442">
      <c r="A442" s="7" t="n"/>
      <c r="B442" s="7" t="n"/>
      <c r="C442" s="7" t="n"/>
      <c r="D442" s="7" t="n"/>
      <c r="E442" s="7" t="n"/>
      <c r="F442" s="7" t="n"/>
      <c r="G442" s="8" t="n"/>
      <c r="H442" s="9" t="n"/>
      <c r="I442" s="8" t="n"/>
      <c r="J442" s="8" t="n"/>
      <c r="K442" s="8" t="n"/>
      <c r="L442" s="10">
        <f>IF(AND(A442="",C442="",F442=""),"",IF(J442&lt;&gt;"","Received",IF(I442="","Not requested",IF(M442&gt;Settings!$B$6,"Overdue","Requested"))))</f>
        <v/>
      </c>
      <c r="M442" s="11">
        <f>IF(OR(I442="",J442&lt;&gt;""),"",Settings!$B$5-I442)</f>
        <v/>
      </c>
      <c r="N442" s="10">
        <f>IF(F442="","",IF(LEFT(F442,11)="Conditional",IF(J442&lt;&gt;"",IF(AND(K442&lt;&gt;"",J442&gt;K442),"Received after payment","OK"),IF(K442&lt;&gt;"","Paid without waiver","Hold payment")),IF(J442&lt;&gt;"","OK",IF(K442&lt;&gt;"","Collect now","After payment"))))</f>
        <v/>
      </c>
      <c r="O442" s="7" t="n"/>
    </row>
    <row r="443">
      <c r="A443" s="7" t="n"/>
      <c r="B443" s="7" t="n"/>
      <c r="C443" s="7" t="n"/>
      <c r="D443" s="7" t="n"/>
      <c r="E443" s="7" t="n"/>
      <c r="F443" s="7" t="n"/>
      <c r="G443" s="8" t="n"/>
      <c r="H443" s="9" t="n"/>
      <c r="I443" s="8" t="n"/>
      <c r="J443" s="8" t="n"/>
      <c r="K443" s="8" t="n"/>
      <c r="L443" s="10">
        <f>IF(AND(A443="",C443="",F443=""),"",IF(J443&lt;&gt;"","Received",IF(I443="","Not requested",IF(M443&gt;Settings!$B$6,"Overdue","Requested"))))</f>
        <v/>
      </c>
      <c r="M443" s="11">
        <f>IF(OR(I443="",J443&lt;&gt;""),"",Settings!$B$5-I443)</f>
        <v/>
      </c>
      <c r="N443" s="10">
        <f>IF(F443="","",IF(LEFT(F443,11)="Conditional",IF(J443&lt;&gt;"",IF(AND(K443&lt;&gt;"",J443&gt;K443),"Received after payment","OK"),IF(K443&lt;&gt;"","Paid without waiver","Hold payment")),IF(J443&lt;&gt;"","OK",IF(K443&lt;&gt;"","Collect now","After payment"))))</f>
        <v/>
      </c>
      <c r="O443" s="7" t="n"/>
    </row>
    <row r="444">
      <c r="A444" s="7" t="n"/>
      <c r="B444" s="7" t="n"/>
      <c r="C444" s="7" t="n"/>
      <c r="D444" s="7" t="n"/>
      <c r="E444" s="7" t="n"/>
      <c r="F444" s="7" t="n"/>
      <c r="G444" s="8" t="n"/>
      <c r="H444" s="9" t="n"/>
      <c r="I444" s="8" t="n"/>
      <c r="J444" s="8" t="n"/>
      <c r="K444" s="8" t="n"/>
      <c r="L444" s="10">
        <f>IF(AND(A444="",C444="",F444=""),"",IF(J444&lt;&gt;"","Received",IF(I444="","Not requested",IF(M444&gt;Settings!$B$6,"Overdue","Requested"))))</f>
        <v/>
      </c>
      <c r="M444" s="11">
        <f>IF(OR(I444="",J444&lt;&gt;""),"",Settings!$B$5-I444)</f>
        <v/>
      </c>
      <c r="N444" s="10">
        <f>IF(F444="","",IF(LEFT(F444,11)="Conditional",IF(J444&lt;&gt;"",IF(AND(K444&lt;&gt;"",J444&gt;K444),"Received after payment","OK"),IF(K444&lt;&gt;"","Paid without waiver","Hold payment")),IF(J444&lt;&gt;"","OK",IF(K444&lt;&gt;"","Collect now","After payment"))))</f>
        <v/>
      </c>
      <c r="O444" s="7" t="n"/>
    </row>
    <row r="445">
      <c r="A445" s="7" t="n"/>
      <c r="B445" s="7" t="n"/>
      <c r="C445" s="7" t="n"/>
      <c r="D445" s="7" t="n"/>
      <c r="E445" s="7" t="n"/>
      <c r="F445" s="7" t="n"/>
      <c r="G445" s="8" t="n"/>
      <c r="H445" s="9" t="n"/>
      <c r="I445" s="8" t="n"/>
      <c r="J445" s="8" t="n"/>
      <c r="K445" s="8" t="n"/>
      <c r="L445" s="10">
        <f>IF(AND(A445="",C445="",F445=""),"",IF(J445&lt;&gt;"","Received",IF(I445="","Not requested",IF(M445&gt;Settings!$B$6,"Overdue","Requested"))))</f>
        <v/>
      </c>
      <c r="M445" s="11">
        <f>IF(OR(I445="",J445&lt;&gt;""),"",Settings!$B$5-I445)</f>
        <v/>
      </c>
      <c r="N445" s="10">
        <f>IF(F445="","",IF(LEFT(F445,11)="Conditional",IF(J445&lt;&gt;"",IF(AND(K445&lt;&gt;"",J445&gt;K445),"Received after payment","OK"),IF(K445&lt;&gt;"","Paid without waiver","Hold payment")),IF(J445&lt;&gt;"","OK",IF(K445&lt;&gt;"","Collect now","After payment"))))</f>
        <v/>
      </c>
      <c r="O445" s="7" t="n"/>
    </row>
    <row r="446">
      <c r="A446" s="7" t="n"/>
      <c r="B446" s="7" t="n"/>
      <c r="C446" s="7" t="n"/>
      <c r="D446" s="7" t="n"/>
      <c r="E446" s="7" t="n"/>
      <c r="F446" s="7" t="n"/>
      <c r="G446" s="8" t="n"/>
      <c r="H446" s="9" t="n"/>
      <c r="I446" s="8" t="n"/>
      <c r="J446" s="8" t="n"/>
      <c r="K446" s="8" t="n"/>
      <c r="L446" s="10">
        <f>IF(AND(A446="",C446="",F446=""),"",IF(J446&lt;&gt;"","Received",IF(I446="","Not requested",IF(M446&gt;Settings!$B$6,"Overdue","Requested"))))</f>
        <v/>
      </c>
      <c r="M446" s="11">
        <f>IF(OR(I446="",J446&lt;&gt;""),"",Settings!$B$5-I446)</f>
        <v/>
      </c>
      <c r="N446" s="10">
        <f>IF(F446="","",IF(LEFT(F446,11)="Conditional",IF(J446&lt;&gt;"",IF(AND(K446&lt;&gt;"",J446&gt;K446),"Received after payment","OK"),IF(K446&lt;&gt;"","Paid without waiver","Hold payment")),IF(J446&lt;&gt;"","OK",IF(K446&lt;&gt;"","Collect now","After payment"))))</f>
        <v/>
      </c>
      <c r="O446" s="7" t="n"/>
    </row>
    <row r="447">
      <c r="A447" s="7" t="n"/>
      <c r="B447" s="7" t="n"/>
      <c r="C447" s="7" t="n"/>
      <c r="D447" s="7" t="n"/>
      <c r="E447" s="7" t="n"/>
      <c r="F447" s="7" t="n"/>
      <c r="G447" s="8" t="n"/>
      <c r="H447" s="9" t="n"/>
      <c r="I447" s="8" t="n"/>
      <c r="J447" s="8" t="n"/>
      <c r="K447" s="8" t="n"/>
      <c r="L447" s="10">
        <f>IF(AND(A447="",C447="",F447=""),"",IF(J447&lt;&gt;"","Received",IF(I447="","Not requested",IF(M447&gt;Settings!$B$6,"Overdue","Requested"))))</f>
        <v/>
      </c>
      <c r="M447" s="11">
        <f>IF(OR(I447="",J447&lt;&gt;""),"",Settings!$B$5-I447)</f>
        <v/>
      </c>
      <c r="N447" s="10">
        <f>IF(F447="","",IF(LEFT(F447,11)="Conditional",IF(J447&lt;&gt;"",IF(AND(K447&lt;&gt;"",J447&gt;K447),"Received after payment","OK"),IF(K447&lt;&gt;"","Paid without waiver","Hold payment")),IF(J447&lt;&gt;"","OK",IF(K447&lt;&gt;"","Collect now","After payment"))))</f>
        <v/>
      </c>
      <c r="O447" s="7" t="n"/>
    </row>
    <row r="448">
      <c r="A448" s="7" t="n"/>
      <c r="B448" s="7" t="n"/>
      <c r="C448" s="7" t="n"/>
      <c r="D448" s="7" t="n"/>
      <c r="E448" s="7" t="n"/>
      <c r="F448" s="7" t="n"/>
      <c r="G448" s="8" t="n"/>
      <c r="H448" s="9" t="n"/>
      <c r="I448" s="8" t="n"/>
      <c r="J448" s="8" t="n"/>
      <c r="K448" s="8" t="n"/>
      <c r="L448" s="10">
        <f>IF(AND(A448="",C448="",F448=""),"",IF(J448&lt;&gt;"","Received",IF(I448="","Not requested",IF(M448&gt;Settings!$B$6,"Overdue","Requested"))))</f>
        <v/>
      </c>
      <c r="M448" s="11">
        <f>IF(OR(I448="",J448&lt;&gt;""),"",Settings!$B$5-I448)</f>
        <v/>
      </c>
      <c r="N448" s="10">
        <f>IF(F448="","",IF(LEFT(F448,11)="Conditional",IF(J448&lt;&gt;"",IF(AND(K448&lt;&gt;"",J448&gt;K448),"Received after payment","OK"),IF(K448&lt;&gt;"","Paid without waiver","Hold payment")),IF(J448&lt;&gt;"","OK",IF(K448&lt;&gt;"","Collect now","After payment"))))</f>
        <v/>
      </c>
      <c r="O448" s="7" t="n"/>
    </row>
    <row r="449">
      <c r="A449" s="7" t="n"/>
      <c r="B449" s="7" t="n"/>
      <c r="C449" s="7" t="n"/>
      <c r="D449" s="7" t="n"/>
      <c r="E449" s="7" t="n"/>
      <c r="F449" s="7" t="n"/>
      <c r="G449" s="8" t="n"/>
      <c r="H449" s="9" t="n"/>
      <c r="I449" s="8" t="n"/>
      <c r="J449" s="8" t="n"/>
      <c r="K449" s="8" t="n"/>
      <c r="L449" s="10">
        <f>IF(AND(A449="",C449="",F449=""),"",IF(J449&lt;&gt;"","Received",IF(I449="","Not requested",IF(M449&gt;Settings!$B$6,"Overdue","Requested"))))</f>
        <v/>
      </c>
      <c r="M449" s="11">
        <f>IF(OR(I449="",J449&lt;&gt;""),"",Settings!$B$5-I449)</f>
        <v/>
      </c>
      <c r="N449" s="10">
        <f>IF(F449="","",IF(LEFT(F449,11)="Conditional",IF(J449&lt;&gt;"",IF(AND(K449&lt;&gt;"",J449&gt;K449),"Received after payment","OK"),IF(K449&lt;&gt;"","Paid without waiver","Hold payment")),IF(J449&lt;&gt;"","OK",IF(K449&lt;&gt;"","Collect now","After payment"))))</f>
        <v/>
      </c>
      <c r="O449" s="7" t="n"/>
    </row>
    <row r="450">
      <c r="A450" s="7" t="n"/>
      <c r="B450" s="7" t="n"/>
      <c r="C450" s="7" t="n"/>
      <c r="D450" s="7" t="n"/>
      <c r="E450" s="7" t="n"/>
      <c r="F450" s="7" t="n"/>
      <c r="G450" s="8" t="n"/>
      <c r="H450" s="9" t="n"/>
      <c r="I450" s="8" t="n"/>
      <c r="J450" s="8" t="n"/>
      <c r="K450" s="8" t="n"/>
      <c r="L450" s="10">
        <f>IF(AND(A450="",C450="",F450=""),"",IF(J450&lt;&gt;"","Received",IF(I450="","Not requested",IF(M450&gt;Settings!$B$6,"Overdue","Requested"))))</f>
        <v/>
      </c>
      <c r="M450" s="11">
        <f>IF(OR(I450="",J450&lt;&gt;""),"",Settings!$B$5-I450)</f>
        <v/>
      </c>
      <c r="N450" s="10">
        <f>IF(F450="","",IF(LEFT(F450,11)="Conditional",IF(J450&lt;&gt;"",IF(AND(K450&lt;&gt;"",J450&gt;K450),"Received after payment","OK"),IF(K450&lt;&gt;"","Paid without waiver","Hold payment")),IF(J450&lt;&gt;"","OK",IF(K450&lt;&gt;"","Collect now","After payment"))))</f>
        <v/>
      </c>
      <c r="O450" s="7" t="n"/>
    </row>
    <row r="451">
      <c r="A451" s="7" t="n"/>
      <c r="B451" s="7" t="n"/>
      <c r="C451" s="7" t="n"/>
      <c r="D451" s="7" t="n"/>
      <c r="E451" s="7" t="n"/>
      <c r="F451" s="7" t="n"/>
      <c r="G451" s="8" t="n"/>
      <c r="H451" s="9" t="n"/>
      <c r="I451" s="8" t="n"/>
      <c r="J451" s="8" t="n"/>
      <c r="K451" s="8" t="n"/>
      <c r="L451" s="10">
        <f>IF(AND(A451="",C451="",F451=""),"",IF(J451&lt;&gt;"","Received",IF(I451="","Not requested",IF(M451&gt;Settings!$B$6,"Overdue","Requested"))))</f>
        <v/>
      </c>
      <c r="M451" s="11">
        <f>IF(OR(I451="",J451&lt;&gt;""),"",Settings!$B$5-I451)</f>
        <v/>
      </c>
      <c r="N451" s="10">
        <f>IF(F451="","",IF(LEFT(F451,11)="Conditional",IF(J451&lt;&gt;"",IF(AND(K451&lt;&gt;"",J451&gt;K451),"Received after payment","OK"),IF(K451&lt;&gt;"","Paid without waiver","Hold payment")),IF(J451&lt;&gt;"","OK",IF(K451&lt;&gt;"","Collect now","After payment"))))</f>
        <v/>
      </c>
      <c r="O451" s="7" t="n"/>
    </row>
    <row r="452">
      <c r="A452" s="7" t="n"/>
      <c r="B452" s="7" t="n"/>
      <c r="C452" s="7" t="n"/>
      <c r="D452" s="7" t="n"/>
      <c r="E452" s="7" t="n"/>
      <c r="F452" s="7" t="n"/>
      <c r="G452" s="8" t="n"/>
      <c r="H452" s="9" t="n"/>
      <c r="I452" s="8" t="n"/>
      <c r="J452" s="8" t="n"/>
      <c r="K452" s="8" t="n"/>
      <c r="L452" s="10">
        <f>IF(AND(A452="",C452="",F452=""),"",IF(J452&lt;&gt;"","Received",IF(I452="","Not requested",IF(M452&gt;Settings!$B$6,"Overdue","Requested"))))</f>
        <v/>
      </c>
      <c r="M452" s="11">
        <f>IF(OR(I452="",J452&lt;&gt;""),"",Settings!$B$5-I452)</f>
        <v/>
      </c>
      <c r="N452" s="10">
        <f>IF(F452="","",IF(LEFT(F452,11)="Conditional",IF(J452&lt;&gt;"",IF(AND(K452&lt;&gt;"",J452&gt;K452),"Received after payment","OK"),IF(K452&lt;&gt;"","Paid without waiver","Hold payment")),IF(J452&lt;&gt;"","OK",IF(K452&lt;&gt;"","Collect now","After payment"))))</f>
        <v/>
      </c>
      <c r="O452" s="7" t="n"/>
    </row>
    <row r="453">
      <c r="A453" s="7" t="n"/>
      <c r="B453" s="7" t="n"/>
      <c r="C453" s="7" t="n"/>
      <c r="D453" s="7" t="n"/>
      <c r="E453" s="7" t="n"/>
      <c r="F453" s="7" t="n"/>
      <c r="G453" s="8" t="n"/>
      <c r="H453" s="9" t="n"/>
      <c r="I453" s="8" t="n"/>
      <c r="J453" s="8" t="n"/>
      <c r="K453" s="8" t="n"/>
      <c r="L453" s="10">
        <f>IF(AND(A453="",C453="",F453=""),"",IF(J453&lt;&gt;"","Received",IF(I453="","Not requested",IF(M453&gt;Settings!$B$6,"Overdue","Requested"))))</f>
        <v/>
      </c>
      <c r="M453" s="11">
        <f>IF(OR(I453="",J453&lt;&gt;""),"",Settings!$B$5-I453)</f>
        <v/>
      </c>
      <c r="N453" s="10">
        <f>IF(F453="","",IF(LEFT(F453,11)="Conditional",IF(J453&lt;&gt;"",IF(AND(K453&lt;&gt;"",J453&gt;K453),"Received after payment","OK"),IF(K453&lt;&gt;"","Paid without waiver","Hold payment")),IF(J453&lt;&gt;"","OK",IF(K453&lt;&gt;"","Collect now","After payment"))))</f>
        <v/>
      </c>
      <c r="O453" s="7" t="n"/>
    </row>
    <row r="454">
      <c r="A454" s="7" t="n"/>
      <c r="B454" s="7" t="n"/>
      <c r="C454" s="7" t="n"/>
      <c r="D454" s="7" t="n"/>
      <c r="E454" s="7" t="n"/>
      <c r="F454" s="7" t="n"/>
      <c r="G454" s="8" t="n"/>
      <c r="H454" s="9" t="n"/>
      <c r="I454" s="8" t="n"/>
      <c r="J454" s="8" t="n"/>
      <c r="K454" s="8" t="n"/>
      <c r="L454" s="10">
        <f>IF(AND(A454="",C454="",F454=""),"",IF(J454&lt;&gt;"","Received",IF(I454="","Not requested",IF(M454&gt;Settings!$B$6,"Overdue","Requested"))))</f>
        <v/>
      </c>
      <c r="M454" s="11">
        <f>IF(OR(I454="",J454&lt;&gt;""),"",Settings!$B$5-I454)</f>
        <v/>
      </c>
      <c r="N454" s="10">
        <f>IF(F454="","",IF(LEFT(F454,11)="Conditional",IF(J454&lt;&gt;"",IF(AND(K454&lt;&gt;"",J454&gt;K454),"Received after payment","OK"),IF(K454&lt;&gt;"","Paid without waiver","Hold payment")),IF(J454&lt;&gt;"","OK",IF(K454&lt;&gt;"","Collect now","After payment"))))</f>
        <v/>
      </c>
      <c r="O454" s="7" t="n"/>
    </row>
    <row r="455">
      <c r="A455" s="7" t="n"/>
      <c r="B455" s="7" t="n"/>
      <c r="C455" s="7" t="n"/>
      <c r="D455" s="7" t="n"/>
      <c r="E455" s="7" t="n"/>
      <c r="F455" s="7" t="n"/>
      <c r="G455" s="8" t="n"/>
      <c r="H455" s="9" t="n"/>
      <c r="I455" s="8" t="n"/>
      <c r="J455" s="8" t="n"/>
      <c r="K455" s="8" t="n"/>
      <c r="L455" s="10">
        <f>IF(AND(A455="",C455="",F455=""),"",IF(J455&lt;&gt;"","Received",IF(I455="","Not requested",IF(M455&gt;Settings!$B$6,"Overdue","Requested"))))</f>
        <v/>
      </c>
      <c r="M455" s="11">
        <f>IF(OR(I455="",J455&lt;&gt;""),"",Settings!$B$5-I455)</f>
        <v/>
      </c>
      <c r="N455" s="10">
        <f>IF(F455="","",IF(LEFT(F455,11)="Conditional",IF(J455&lt;&gt;"",IF(AND(K455&lt;&gt;"",J455&gt;K455),"Received after payment","OK"),IF(K455&lt;&gt;"","Paid without waiver","Hold payment")),IF(J455&lt;&gt;"","OK",IF(K455&lt;&gt;"","Collect now","After payment"))))</f>
        <v/>
      </c>
      <c r="O455" s="7" t="n"/>
    </row>
    <row r="456">
      <c r="A456" s="7" t="n"/>
      <c r="B456" s="7" t="n"/>
      <c r="C456" s="7" t="n"/>
      <c r="D456" s="7" t="n"/>
      <c r="E456" s="7" t="n"/>
      <c r="F456" s="7" t="n"/>
      <c r="G456" s="8" t="n"/>
      <c r="H456" s="9" t="n"/>
      <c r="I456" s="8" t="n"/>
      <c r="J456" s="8" t="n"/>
      <c r="K456" s="8" t="n"/>
      <c r="L456" s="10">
        <f>IF(AND(A456="",C456="",F456=""),"",IF(J456&lt;&gt;"","Received",IF(I456="","Not requested",IF(M456&gt;Settings!$B$6,"Overdue","Requested"))))</f>
        <v/>
      </c>
      <c r="M456" s="11">
        <f>IF(OR(I456="",J456&lt;&gt;""),"",Settings!$B$5-I456)</f>
        <v/>
      </c>
      <c r="N456" s="10">
        <f>IF(F456="","",IF(LEFT(F456,11)="Conditional",IF(J456&lt;&gt;"",IF(AND(K456&lt;&gt;"",J456&gt;K456),"Received after payment","OK"),IF(K456&lt;&gt;"","Paid without waiver","Hold payment")),IF(J456&lt;&gt;"","OK",IF(K456&lt;&gt;"","Collect now","After payment"))))</f>
        <v/>
      </c>
      <c r="O456" s="7" t="n"/>
    </row>
    <row r="457">
      <c r="A457" s="7" t="n"/>
      <c r="B457" s="7" t="n"/>
      <c r="C457" s="7" t="n"/>
      <c r="D457" s="7" t="n"/>
      <c r="E457" s="7" t="n"/>
      <c r="F457" s="7" t="n"/>
      <c r="G457" s="8" t="n"/>
      <c r="H457" s="9" t="n"/>
      <c r="I457" s="8" t="n"/>
      <c r="J457" s="8" t="n"/>
      <c r="K457" s="8" t="n"/>
      <c r="L457" s="10">
        <f>IF(AND(A457="",C457="",F457=""),"",IF(J457&lt;&gt;"","Received",IF(I457="","Not requested",IF(M457&gt;Settings!$B$6,"Overdue","Requested"))))</f>
        <v/>
      </c>
      <c r="M457" s="11">
        <f>IF(OR(I457="",J457&lt;&gt;""),"",Settings!$B$5-I457)</f>
        <v/>
      </c>
      <c r="N457" s="10">
        <f>IF(F457="","",IF(LEFT(F457,11)="Conditional",IF(J457&lt;&gt;"",IF(AND(K457&lt;&gt;"",J457&gt;K457),"Received after payment","OK"),IF(K457&lt;&gt;"","Paid without waiver","Hold payment")),IF(J457&lt;&gt;"","OK",IF(K457&lt;&gt;"","Collect now","After payment"))))</f>
        <v/>
      </c>
      <c r="O457" s="7" t="n"/>
    </row>
    <row r="458">
      <c r="A458" s="7" t="n"/>
      <c r="B458" s="7" t="n"/>
      <c r="C458" s="7" t="n"/>
      <c r="D458" s="7" t="n"/>
      <c r="E458" s="7" t="n"/>
      <c r="F458" s="7" t="n"/>
      <c r="G458" s="8" t="n"/>
      <c r="H458" s="9" t="n"/>
      <c r="I458" s="8" t="n"/>
      <c r="J458" s="8" t="n"/>
      <c r="K458" s="8" t="n"/>
      <c r="L458" s="10">
        <f>IF(AND(A458="",C458="",F458=""),"",IF(J458&lt;&gt;"","Received",IF(I458="","Not requested",IF(M458&gt;Settings!$B$6,"Overdue","Requested"))))</f>
        <v/>
      </c>
      <c r="M458" s="11">
        <f>IF(OR(I458="",J458&lt;&gt;""),"",Settings!$B$5-I458)</f>
        <v/>
      </c>
      <c r="N458" s="10">
        <f>IF(F458="","",IF(LEFT(F458,11)="Conditional",IF(J458&lt;&gt;"",IF(AND(K458&lt;&gt;"",J458&gt;K458),"Received after payment","OK"),IF(K458&lt;&gt;"","Paid without waiver","Hold payment")),IF(J458&lt;&gt;"","OK",IF(K458&lt;&gt;"","Collect now","After payment"))))</f>
        <v/>
      </c>
      <c r="O458" s="7" t="n"/>
    </row>
    <row r="459">
      <c r="A459" s="7" t="n"/>
      <c r="B459" s="7" t="n"/>
      <c r="C459" s="7" t="n"/>
      <c r="D459" s="7" t="n"/>
      <c r="E459" s="7" t="n"/>
      <c r="F459" s="7" t="n"/>
      <c r="G459" s="8" t="n"/>
      <c r="H459" s="9" t="n"/>
      <c r="I459" s="8" t="n"/>
      <c r="J459" s="8" t="n"/>
      <c r="K459" s="8" t="n"/>
      <c r="L459" s="10">
        <f>IF(AND(A459="",C459="",F459=""),"",IF(J459&lt;&gt;"","Received",IF(I459="","Not requested",IF(M459&gt;Settings!$B$6,"Overdue","Requested"))))</f>
        <v/>
      </c>
      <c r="M459" s="11">
        <f>IF(OR(I459="",J459&lt;&gt;""),"",Settings!$B$5-I459)</f>
        <v/>
      </c>
      <c r="N459" s="10">
        <f>IF(F459="","",IF(LEFT(F459,11)="Conditional",IF(J459&lt;&gt;"",IF(AND(K459&lt;&gt;"",J459&gt;K459),"Received after payment","OK"),IF(K459&lt;&gt;"","Paid without waiver","Hold payment")),IF(J459&lt;&gt;"","OK",IF(K459&lt;&gt;"","Collect now","After payment"))))</f>
        <v/>
      </c>
      <c r="O459" s="7" t="n"/>
    </row>
    <row r="460">
      <c r="A460" s="7" t="n"/>
      <c r="B460" s="7" t="n"/>
      <c r="C460" s="7" t="n"/>
      <c r="D460" s="7" t="n"/>
      <c r="E460" s="7" t="n"/>
      <c r="F460" s="7" t="n"/>
      <c r="G460" s="8" t="n"/>
      <c r="H460" s="9" t="n"/>
      <c r="I460" s="8" t="n"/>
      <c r="J460" s="8" t="n"/>
      <c r="K460" s="8" t="n"/>
      <c r="L460" s="10">
        <f>IF(AND(A460="",C460="",F460=""),"",IF(J460&lt;&gt;"","Received",IF(I460="","Not requested",IF(M460&gt;Settings!$B$6,"Overdue","Requested"))))</f>
        <v/>
      </c>
      <c r="M460" s="11">
        <f>IF(OR(I460="",J460&lt;&gt;""),"",Settings!$B$5-I460)</f>
        <v/>
      </c>
      <c r="N460" s="10">
        <f>IF(F460="","",IF(LEFT(F460,11)="Conditional",IF(J460&lt;&gt;"",IF(AND(K460&lt;&gt;"",J460&gt;K460),"Received after payment","OK"),IF(K460&lt;&gt;"","Paid without waiver","Hold payment")),IF(J460&lt;&gt;"","OK",IF(K460&lt;&gt;"","Collect now","After payment"))))</f>
        <v/>
      </c>
      <c r="O460" s="7" t="n"/>
    </row>
    <row r="461">
      <c r="A461" s="7" t="n"/>
      <c r="B461" s="7" t="n"/>
      <c r="C461" s="7" t="n"/>
      <c r="D461" s="7" t="n"/>
      <c r="E461" s="7" t="n"/>
      <c r="F461" s="7" t="n"/>
      <c r="G461" s="8" t="n"/>
      <c r="H461" s="9" t="n"/>
      <c r="I461" s="8" t="n"/>
      <c r="J461" s="8" t="n"/>
      <c r="K461" s="8" t="n"/>
      <c r="L461" s="10">
        <f>IF(AND(A461="",C461="",F461=""),"",IF(J461&lt;&gt;"","Received",IF(I461="","Not requested",IF(M461&gt;Settings!$B$6,"Overdue","Requested"))))</f>
        <v/>
      </c>
      <c r="M461" s="11">
        <f>IF(OR(I461="",J461&lt;&gt;""),"",Settings!$B$5-I461)</f>
        <v/>
      </c>
      <c r="N461" s="10">
        <f>IF(F461="","",IF(LEFT(F461,11)="Conditional",IF(J461&lt;&gt;"",IF(AND(K461&lt;&gt;"",J461&gt;K461),"Received after payment","OK"),IF(K461&lt;&gt;"","Paid without waiver","Hold payment")),IF(J461&lt;&gt;"","OK",IF(K461&lt;&gt;"","Collect now","After payment"))))</f>
        <v/>
      </c>
      <c r="O461" s="7" t="n"/>
    </row>
    <row r="462">
      <c r="A462" s="7" t="n"/>
      <c r="B462" s="7" t="n"/>
      <c r="C462" s="7" t="n"/>
      <c r="D462" s="7" t="n"/>
      <c r="E462" s="7" t="n"/>
      <c r="F462" s="7" t="n"/>
      <c r="G462" s="8" t="n"/>
      <c r="H462" s="9" t="n"/>
      <c r="I462" s="8" t="n"/>
      <c r="J462" s="8" t="n"/>
      <c r="K462" s="8" t="n"/>
      <c r="L462" s="10">
        <f>IF(AND(A462="",C462="",F462=""),"",IF(J462&lt;&gt;"","Received",IF(I462="","Not requested",IF(M462&gt;Settings!$B$6,"Overdue","Requested"))))</f>
        <v/>
      </c>
      <c r="M462" s="11">
        <f>IF(OR(I462="",J462&lt;&gt;""),"",Settings!$B$5-I462)</f>
        <v/>
      </c>
      <c r="N462" s="10">
        <f>IF(F462="","",IF(LEFT(F462,11)="Conditional",IF(J462&lt;&gt;"",IF(AND(K462&lt;&gt;"",J462&gt;K462),"Received after payment","OK"),IF(K462&lt;&gt;"","Paid without waiver","Hold payment")),IF(J462&lt;&gt;"","OK",IF(K462&lt;&gt;"","Collect now","After payment"))))</f>
        <v/>
      </c>
      <c r="O462" s="7" t="n"/>
    </row>
    <row r="463">
      <c r="A463" s="7" t="n"/>
      <c r="B463" s="7" t="n"/>
      <c r="C463" s="7" t="n"/>
      <c r="D463" s="7" t="n"/>
      <c r="E463" s="7" t="n"/>
      <c r="F463" s="7" t="n"/>
      <c r="G463" s="8" t="n"/>
      <c r="H463" s="9" t="n"/>
      <c r="I463" s="8" t="n"/>
      <c r="J463" s="8" t="n"/>
      <c r="K463" s="8" t="n"/>
      <c r="L463" s="10">
        <f>IF(AND(A463="",C463="",F463=""),"",IF(J463&lt;&gt;"","Received",IF(I463="","Not requested",IF(M463&gt;Settings!$B$6,"Overdue","Requested"))))</f>
        <v/>
      </c>
      <c r="M463" s="11">
        <f>IF(OR(I463="",J463&lt;&gt;""),"",Settings!$B$5-I463)</f>
        <v/>
      </c>
      <c r="N463" s="10">
        <f>IF(F463="","",IF(LEFT(F463,11)="Conditional",IF(J463&lt;&gt;"",IF(AND(K463&lt;&gt;"",J463&gt;K463),"Received after payment","OK"),IF(K463&lt;&gt;"","Paid without waiver","Hold payment")),IF(J463&lt;&gt;"","OK",IF(K463&lt;&gt;"","Collect now","After payment"))))</f>
        <v/>
      </c>
      <c r="O463" s="7" t="n"/>
    </row>
    <row r="464">
      <c r="A464" s="7" t="n"/>
      <c r="B464" s="7" t="n"/>
      <c r="C464" s="7" t="n"/>
      <c r="D464" s="7" t="n"/>
      <c r="E464" s="7" t="n"/>
      <c r="F464" s="7" t="n"/>
      <c r="G464" s="8" t="n"/>
      <c r="H464" s="9" t="n"/>
      <c r="I464" s="8" t="n"/>
      <c r="J464" s="8" t="n"/>
      <c r="K464" s="8" t="n"/>
      <c r="L464" s="10">
        <f>IF(AND(A464="",C464="",F464=""),"",IF(J464&lt;&gt;"","Received",IF(I464="","Not requested",IF(M464&gt;Settings!$B$6,"Overdue","Requested"))))</f>
        <v/>
      </c>
      <c r="M464" s="11">
        <f>IF(OR(I464="",J464&lt;&gt;""),"",Settings!$B$5-I464)</f>
        <v/>
      </c>
      <c r="N464" s="10">
        <f>IF(F464="","",IF(LEFT(F464,11)="Conditional",IF(J464&lt;&gt;"",IF(AND(K464&lt;&gt;"",J464&gt;K464),"Received after payment","OK"),IF(K464&lt;&gt;"","Paid without waiver","Hold payment")),IF(J464&lt;&gt;"","OK",IF(K464&lt;&gt;"","Collect now","After payment"))))</f>
        <v/>
      </c>
      <c r="O464" s="7" t="n"/>
    </row>
    <row r="465">
      <c r="A465" s="7" t="n"/>
      <c r="B465" s="7" t="n"/>
      <c r="C465" s="7" t="n"/>
      <c r="D465" s="7" t="n"/>
      <c r="E465" s="7" t="n"/>
      <c r="F465" s="7" t="n"/>
      <c r="G465" s="8" t="n"/>
      <c r="H465" s="9" t="n"/>
      <c r="I465" s="8" t="n"/>
      <c r="J465" s="8" t="n"/>
      <c r="K465" s="8" t="n"/>
      <c r="L465" s="10">
        <f>IF(AND(A465="",C465="",F465=""),"",IF(J465&lt;&gt;"","Received",IF(I465="","Not requested",IF(M465&gt;Settings!$B$6,"Overdue","Requested"))))</f>
        <v/>
      </c>
      <c r="M465" s="11">
        <f>IF(OR(I465="",J465&lt;&gt;""),"",Settings!$B$5-I465)</f>
        <v/>
      </c>
      <c r="N465" s="10">
        <f>IF(F465="","",IF(LEFT(F465,11)="Conditional",IF(J465&lt;&gt;"",IF(AND(K465&lt;&gt;"",J465&gt;K465),"Received after payment","OK"),IF(K465&lt;&gt;"","Paid without waiver","Hold payment")),IF(J465&lt;&gt;"","OK",IF(K465&lt;&gt;"","Collect now","After payment"))))</f>
        <v/>
      </c>
      <c r="O465" s="7" t="n"/>
    </row>
    <row r="466">
      <c r="A466" s="7" t="n"/>
      <c r="B466" s="7" t="n"/>
      <c r="C466" s="7" t="n"/>
      <c r="D466" s="7" t="n"/>
      <c r="E466" s="7" t="n"/>
      <c r="F466" s="7" t="n"/>
      <c r="G466" s="8" t="n"/>
      <c r="H466" s="9" t="n"/>
      <c r="I466" s="8" t="n"/>
      <c r="J466" s="8" t="n"/>
      <c r="K466" s="8" t="n"/>
      <c r="L466" s="10">
        <f>IF(AND(A466="",C466="",F466=""),"",IF(J466&lt;&gt;"","Received",IF(I466="","Not requested",IF(M466&gt;Settings!$B$6,"Overdue","Requested"))))</f>
        <v/>
      </c>
      <c r="M466" s="11">
        <f>IF(OR(I466="",J466&lt;&gt;""),"",Settings!$B$5-I466)</f>
        <v/>
      </c>
      <c r="N466" s="10">
        <f>IF(F466="","",IF(LEFT(F466,11)="Conditional",IF(J466&lt;&gt;"",IF(AND(K466&lt;&gt;"",J466&gt;K466),"Received after payment","OK"),IF(K466&lt;&gt;"","Paid without waiver","Hold payment")),IF(J466&lt;&gt;"","OK",IF(K466&lt;&gt;"","Collect now","After payment"))))</f>
        <v/>
      </c>
      <c r="O466" s="7" t="n"/>
    </row>
    <row r="467">
      <c r="A467" s="7" t="n"/>
      <c r="B467" s="7" t="n"/>
      <c r="C467" s="7" t="n"/>
      <c r="D467" s="7" t="n"/>
      <c r="E467" s="7" t="n"/>
      <c r="F467" s="7" t="n"/>
      <c r="G467" s="8" t="n"/>
      <c r="H467" s="9" t="n"/>
      <c r="I467" s="8" t="n"/>
      <c r="J467" s="8" t="n"/>
      <c r="K467" s="8" t="n"/>
      <c r="L467" s="10">
        <f>IF(AND(A467="",C467="",F467=""),"",IF(J467&lt;&gt;"","Received",IF(I467="","Not requested",IF(M467&gt;Settings!$B$6,"Overdue","Requested"))))</f>
        <v/>
      </c>
      <c r="M467" s="11">
        <f>IF(OR(I467="",J467&lt;&gt;""),"",Settings!$B$5-I467)</f>
        <v/>
      </c>
      <c r="N467" s="10">
        <f>IF(F467="","",IF(LEFT(F467,11)="Conditional",IF(J467&lt;&gt;"",IF(AND(K467&lt;&gt;"",J467&gt;K467),"Received after payment","OK"),IF(K467&lt;&gt;"","Paid without waiver","Hold payment")),IF(J467&lt;&gt;"","OK",IF(K467&lt;&gt;"","Collect now","After payment"))))</f>
        <v/>
      </c>
      <c r="O467" s="7" t="n"/>
    </row>
    <row r="468">
      <c r="A468" s="7" t="n"/>
      <c r="B468" s="7" t="n"/>
      <c r="C468" s="7" t="n"/>
      <c r="D468" s="7" t="n"/>
      <c r="E468" s="7" t="n"/>
      <c r="F468" s="7" t="n"/>
      <c r="G468" s="8" t="n"/>
      <c r="H468" s="9" t="n"/>
      <c r="I468" s="8" t="n"/>
      <c r="J468" s="8" t="n"/>
      <c r="K468" s="8" t="n"/>
      <c r="L468" s="10">
        <f>IF(AND(A468="",C468="",F468=""),"",IF(J468&lt;&gt;"","Received",IF(I468="","Not requested",IF(M468&gt;Settings!$B$6,"Overdue","Requested"))))</f>
        <v/>
      </c>
      <c r="M468" s="11">
        <f>IF(OR(I468="",J468&lt;&gt;""),"",Settings!$B$5-I468)</f>
        <v/>
      </c>
      <c r="N468" s="10">
        <f>IF(F468="","",IF(LEFT(F468,11)="Conditional",IF(J468&lt;&gt;"",IF(AND(K468&lt;&gt;"",J468&gt;K468),"Received after payment","OK"),IF(K468&lt;&gt;"","Paid without waiver","Hold payment")),IF(J468&lt;&gt;"","OK",IF(K468&lt;&gt;"","Collect now","After payment"))))</f>
        <v/>
      </c>
      <c r="O468" s="7" t="n"/>
    </row>
    <row r="469">
      <c r="A469" s="7" t="n"/>
      <c r="B469" s="7" t="n"/>
      <c r="C469" s="7" t="n"/>
      <c r="D469" s="7" t="n"/>
      <c r="E469" s="7" t="n"/>
      <c r="F469" s="7" t="n"/>
      <c r="G469" s="8" t="n"/>
      <c r="H469" s="9" t="n"/>
      <c r="I469" s="8" t="n"/>
      <c r="J469" s="8" t="n"/>
      <c r="K469" s="8" t="n"/>
      <c r="L469" s="10">
        <f>IF(AND(A469="",C469="",F469=""),"",IF(J469&lt;&gt;"","Received",IF(I469="","Not requested",IF(M469&gt;Settings!$B$6,"Overdue","Requested"))))</f>
        <v/>
      </c>
      <c r="M469" s="11">
        <f>IF(OR(I469="",J469&lt;&gt;""),"",Settings!$B$5-I469)</f>
        <v/>
      </c>
      <c r="N469" s="10">
        <f>IF(F469="","",IF(LEFT(F469,11)="Conditional",IF(J469&lt;&gt;"",IF(AND(K469&lt;&gt;"",J469&gt;K469),"Received after payment","OK"),IF(K469&lt;&gt;"","Paid without waiver","Hold payment")),IF(J469&lt;&gt;"","OK",IF(K469&lt;&gt;"","Collect now","After payment"))))</f>
        <v/>
      </c>
      <c r="O469" s="7" t="n"/>
    </row>
    <row r="470">
      <c r="A470" s="7" t="n"/>
      <c r="B470" s="7" t="n"/>
      <c r="C470" s="7" t="n"/>
      <c r="D470" s="7" t="n"/>
      <c r="E470" s="7" t="n"/>
      <c r="F470" s="7" t="n"/>
      <c r="G470" s="8" t="n"/>
      <c r="H470" s="9" t="n"/>
      <c r="I470" s="8" t="n"/>
      <c r="J470" s="8" t="n"/>
      <c r="K470" s="8" t="n"/>
      <c r="L470" s="10">
        <f>IF(AND(A470="",C470="",F470=""),"",IF(J470&lt;&gt;"","Received",IF(I470="","Not requested",IF(M470&gt;Settings!$B$6,"Overdue","Requested"))))</f>
        <v/>
      </c>
      <c r="M470" s="11">
        <f>IF(OR(I470="",J470&lt;&gt;""),"",Settings!$B$5-I470)</f>
        <v/>
      </c>
      <c r="N470" s="10">
        <f>IF(F470="","",IF(LEFT(F470,11)="Conditional",IF(J470&lt;&gt;"",IF(AND(K470&lt;&gt;"",J470&gt;K470),"Received after payment","OK"),IF(K470&lt;&gt;"","Paid without waiver","Hold payment")),IF(J470&lt;&gt;"","OK",IF(K470&lt;&gt;"","Collect now","After payment"))))</f>
        <v/>
      </c>
      <c r="O470" s="7" t="n"/>
    </row>
    <row r="471">
      <c r="A471" s="7" t="n"/>
      <c r="B471" s="7" t="n"/>
      <c r="C471" s="7" t="n"/>
      <c r="D471" s="7" t="n"/>
      <c r="E471" s="7" t="n"/>
      <c r="F471" s="7" t="n"/>
      <c r="G471" s="8" t="n"/>
      <c r="H471" s="9" t="n"/>
      <c r="I471" s="8" t="n"/>
      <c r="J471" s="8" t="n"/>
      <c r="K471" s="8" t="n"/>
      <c r="L471" s="10">
        <f>IF(AND(A471="",C471="",F471=""),"",IF(J471&lt;&gt;"","Received",IF(I471="","Not requested",IF(M471&gt;Settings!$B$6,"Overdue","Requested"))))</f>
        <v/>
      </c>
      <c r="M471" s="11">
        <f>IF(OR(I471="",J471&lt;&gt;""),"",Settings!$B$5-I471)</f>
        <v/>
      </c>
      <c r="N471" s="10">
        <f>IF(F471="","",IF(LEFT(F471,11)="Conditional",IF(J471&lt;&gt;"",IF(AND(K471&lt;&gt;"",J471&gt;K471),"Received after payment","OK"),IF(K471&lt;&gt;"","Paid without waiver","Hold payment")),IF(J471&lt;&gt;"","OK",IF(K471&lt;&gt;"","Collect now","After payment"))))</f>
        <v/>
      </c>
      <c r="O471" s="7" t="n"/>
    </row>
    <row r="472">
      <c r="A472" s="7" t="n"/>
      <c r="B472" s="7" t="n"/>
      <c r="C472" s="7" t="n"/>
      <c r="D472" s="7" t="n"/>
      <c r="E472" s="7" t="n"/>
      <c r="F472" s="7" t="n"/>
      <c r="G472" s="8" t="n"/>
      <c r="H472" s="9" t="n"/>
      <c r="I472" s="8" t="n"/>
      <c r="J472" s="8" t="n"/>
      <c r="K472" s="8" t="n"/>
      <c r="L472" s="10">
        <f>IF(AND(A472="",C472="",F472=""),"",IF(J472&lt;&gt;"","Received",IF(I472="","Not requested",IF(M472&gt;Settings!$B$6,"Overdue","Requested"))))</f>
        <v/>
      </c>
      <c r="M472" s="11">
        <f>IF(OR(I472="",J472&lt;&gt;""),"",Settings!$B$5-I472)</f>
        <v/>
      </c>
      <c r="N472" s="10">
        <f>IF(F472="","",IF(LEFT(F472,11)="Conditional",IF(J472&lt;&gt;"",IF(AND(K472&lt;&gt;"",J472&gt;K472),"Received after payment","OK"),IF(K472&lt;&gt;"","Paid without waiver","Hold payment")),IF(J472&lt;&gt;"","OK",IF(K472&lt;&gt;"","Collect now","After payment"))))</f>
        <v/>
      </c>
      <c r="O472" s="7" t="n"/>
    </row>
    <row r="473">
      <c r="A473" s="7" t="n"/>
      <c r="B473" s="7" t="n"/>
      <c r="C473" s="7" t="n"/>
      <c r="D473" s="7" t="n"/>
      <c r="E473" s="7" t="n"/>
      <c r="F473" s="7" t="n"/>
      <c r="G473" s="8" t="n"/>
      <c r="H473" s="9" t="n"/>
      <c r="I473" s="8" t="n"/>
      <c r="J473" s="8" t="n"/>
      <c r="K473" s="8" t="n"/>
      <c r="L473" s="10">
        <f>IF(AND(A473="",C473="",F473=""),"",IF(J473&lt;&gt;"","Received",IF(I473="","Not requested",IF(M473&gt;Settings!$B$6,"Overdue","Requested"))))</f>
        <v/>
      </c>
      <c r="M473" s="11">
        <f>IF(OR(I473="",J473&lt;&gt;""),"",Settings!$B$5-I473)</f>
        <v/>
      </c>
      <c r="N473" s="10">
        <f>IF(F473="","",IF(LEFT(F473,11)="Conditional",IF(J473&lt;&gt;"",IF(AND(K473&lt;&gt;"",J473&gt;K473),"Received after payment","OK"),IF(K473&lt;&gt;"","Paid without waiver","Hold payment")),IF(J473&lt;&gt;"","OK",IF(K473&lt;&gt;"","Collect now","After payment"))))</f>
        <v/>
      </c>
      <c r="O473" s="7" t="n"/>
    </row>
    <row r="474">
      <c r="A474" s="7" t="n"/>
      <c r="B474" s="7" t="n"/>
      <c r="C474" s="7" t="n"/>
      <c r="D474" s="7" t="n"/>
      <c r="E474" s="7" t="n"/>
      <c r="F474" s="7" t="n"/>
      <c r="G474" s="8" t="n"/>
      <c r="H474" s="9" t="n"/>
      <c r="I474" s="8" t="n"/>
      <c r="J474" s="8" t="n"/>
      <c r="K474" s="8" t="n"/>
      <c r="L474" s="10">
        <f>IF(AND(A474="",C474="",F474=""),"",IF(J474&lt;&gt;"","Received",IF(I474="","Not requested",IF(M474&gt;Settings!$B$6,"Overdue","Requested"))))</f>
        <v/>
      </c>
      <c r="M474" s="11">
        <f>IF(OR(I474="",J474&lt;&gt;""),"",Settings!$B$5-I474)</f>
        <v/>
      </c>
      <c r="N474" s="10">
        <f>IF(F474="","",IF(LEFT(F474,11)="Conditional",IF(J474&lt;&gt;"",IF(AND(K474&lt;&gt;"",J474&gt;K474),"Received after payment","OK"),IF(K474&lt;&gt;"","Paid without waiver","Hold payment")),IF(J474&lt;&gt;"","OK",IF(K474&lt;&gt;"","Collect now","After payment"))))</f>
        <v/>
      </c>
      <c r="O474" s="7" t="n"/>
    </row>
    <row r="475">
      <c r="A475" s="7" t="n"/>
      <c r="B475" s="7" t="n"/>
      <c r="C475" s="7" t="n"/>
      <c r="D475" s="7" t="n"/>
      <c r="E475" s="7" t="n"/>
      <c r="F475" s="7" t="n"/>
      <c r="G475" s="8" t="n"/>
      <c r="H475" s="9" t="n"/>
      <c r="I475" s="8" t="n"/>
      <c r="J475" s="8" t="n"/>
      <c r="K475" s="8" t="n"/>
      <c r="L475" s="10">
        <f>IF(AND(A475="",C475="",F475=""),"",IF(J475&lt;&gt;"","Received",IF(I475="","Not requested",IF(M475&gt;Settings!$B$6,"Overdue","Requested"))))</f>
        <v/>
      </c>
      <c r="M475" s="11">
        <f>IF(OR(I475="",J475&lt;&gt;""),"",Settings!$B$5-I475)</f>
        <v/>
      </c>
      <c r="N475" s="10">
        <f>IF(F475="","",IF(LEFT(F475,11)="Conditional",IF(J475&lt;&gt;"",IF(AND(K475&lt;&gt;"",J475&gt;K475),"Received after payment","OK"),IF(K475&lt;&gt;"","Paid without waiver","Hold payment")),IF(J475&lt;&gt;"","OK",IF(K475&lt;&gt;"","Collect now","After payment"))))</f>
        <v/>
      </c>
      <c r="O475" s="7" t="n"/>
    </row>
    <row r="476">
      <c r="A476" s="7" t="n"/>
      <c r="B476" s="7" t="n"/>
      <c r="C476" s="7" t="n"/>
      <c r="D476" s="7" t="n"/>
      <c r="E476" s="7" t="n"/>
      <c r="F476" s="7" t="n"/>
      <c r="G476" s="8" t="n"/>
      <c r="H476" s="9" t="n"/>
      <c r="I476" s="8" t="n"/>
      <c r="J476" s="8" t="n"/>
      <c r="K476" s="8" t="n"/>
      <c r="L476" s="10">
        <f>IF(AND(A476="",C476="",F476=""),"",IF(J476&lt;&gt;"","Received",IF(I476="","Not requested",IF(M476&gt;Settings!$B$6,"Overdue","Requested"))))</f>
        <v/>
      </c>
      <c r="M476" s="11">
        <f>IF(OR(I476="",J476&lt;&gt;""),"",Settings!$B$5-I476)</f>
        <v/>
      </c>
      <c r="N476" s="10">
        <f>IF(F476="","",IF(LEFT(F476,11)="Conditional",IF(J476&lt;&gt;"",IF(AND(K476&lt;&gt;"",J476&gt;K476),"Received after payment","OK"),IF(K476&lt;&gt;"","Paid without waiver","Hold payment")),IF(J476&lt;&gt;"","OK",IF(K476&lt;&gt;"","Collect now","After payment"))))</f>
        <v/>
      </c>
      <c r="O476" s="7" t="n"/>
    </row>
    <row r="477">
      <c r="A477" s="7" t="n"/>
      <c r="B477" s="7" t="n"/>
      <c r="C477" s="7" t="n"/>
      <c r="D477" s="7" t="n"/>
      <c r="E477" s="7" t="n"/>
      <c r="F477" s="7" t="n"/>
      <c r="G477" s="8" t="n"/>
      <c r="H477" s="9" t="n"/>
      <c r="I477" s="8" t="n"/>
      <c r="J477" s="8" t="n"/>
      <c r="K477" s="8" t="n"/>
      <c r="L477" s="10">
        <f>IF(AND(A477="",C477="",F477=""),"",IF(J477&lt;&gt;"","Received",IF(I477="","Not requested",IF(M477&gt;Settings!$B$6,"Overdue","Requested"))))</f>
        <v/>
      </c>
      <c r="M477" s="11">
        <f>IF(OR(I477="",J477&lt;&gt;""),"",Settings!$B$5-I477)</f>
        <v/>
      </c>
      <c r="N477" s="10">
        <f>IF(F477="","",IF(LEFT(F477,11)="Conditional",IF(J477&lt;&gt;"",IF(AND(K477&lt;&gt;"",J477&gt;K477),"Received after payment","OK"),IF(K477&lt;&gt;"","Paid without waiver","Hold payment")),IF(J477&lt;&gt;"","OK",IF(K477&lt;&gt;"","Collect now","After payment"))))</f>
        <v/>
      </c>
      <c r="O477" s="7" t="n"/>
    </row>
    <row r="478">
      <c r="A478" s="7" t="n"/>
      <c r="B478" s="7" t="n"/>
      <c r="C478" s="7" t="n"/>
      <c r="D478" s="7" t="n"/>
      <c r="E478" s="7" t="n"/>
      <c r="F478" s="7" t="n"/>
      <c r="G478" s="8" t="n"/>
      <c r="H478" s="9" t="n"/>
      <c r="I478" s="8" t="n"/>
      <c r="J478" s="8" t="n"/>
      <c r="K478" s="8" t="n"/>
      <c r="L478" s="10">
        <f>IF(AND(A478="",C478="",F478=""),"",IF(J478&lt;&gt;"","Received",IF(I478="","Not requested",IF(M478&gt;Settings!$B$6,"Overdue","Requested"))))</f>
        <v/>
      </c>
      <c r="M478" s="11">
        <f>IF(OR(I478="",J478&lt;&gt;""),"",Settings!$B$5-I478)</f>
        <v/>
      </c>
      <c r="N478" s="10">
        <f>IF(F478="","",IF(LEFT(F478,11)="Conditional",IF(J478&lt;&gt;"",IF(AND(K478&lt;&gt;"",J478&gt;K478),"Received after payment","OK"),IF(K478&lt;&gt;"","Paid without waiver","Hold payment")),IF(J478&lt;&gt;"","OK",IF(K478&lt;&gt;"","Collect now","After payment"))))</f>
        <v/>
      </c>
      <c r="O478" s="7" t="n"/>
    </row>
    <row r="479">
      <c r="A479" s="7" t="n"/>
      <c r="B479" s="7" t="n"/>
      <c r="C479" s="7" t="n"/>
      <c r="D479" s="7" t="n"/>
      <c r="E479" s="7" t="n"/>
      <c r="F479" s="7" t="n"/>
      <c r="G479" s="8" t="n"/>
      <c r="H479" s="9" t="n"/>
      <c r="I479" s="8" t="n"/>
      <c r="J479" s="8" t="n"/>
      <c r="K479" s="8" t="n"/>
      <c r="L479" s="10">
        <f>IF(AND(A479="",C479="",F479=""),"",IF(J479&lt;&gt;"","Received",IF(I479="","Not requested",IF(M479&gt;Settings!$B$6,"Overdue","Requested"))))</f>
        <v/>
      </c>
      <c r="M479" s="11">
        <f>IF(OR(I479="",J479&lt;&gt;""),"",Settings!$B$5-I479)</f>
        <v/>
      </c>
      <c r="N479" s="10">
        <f>IF(F479="","",IF(LEFT(F479,11)="Conditional",IF(J479&lt;&gt;"",IF(AND(K479&lt;&gt;"",J479&gt;K479),"Received after payment","OK"),IF(K479&lt;&gt;"","Paid without waiver","Hold payment")),IF(J479&lt;&gt;"","OK",IF(K479&lt;&gt;"","Collect now","After payment"))))</f>
        <v/>
      </c>
      <c r="O479" s="7" t="n"/>
    </row>
    <row r="480">
      <c r="A480" s="7" t="n"/>
      <c r="B480" s="7" t="n"/>
      <c r="C480" s="7" t="n"/>
      <c r="D480" s="7" t="n"/>
      <c r="E480" s="7" t="n"/>
      <c r="F480" s="7" t="n"/>
      <c r="G480" s="8" t="n"/>
      <c r="H480" s="9" t="n"/>
      <c r="I480" s="8" t="n"/>
      <c r="J480" s="8" t="n"/>
      <c r="K480" s="8" t="n"/>
      <c r="L480" s="10">
        <f>IF(AND(A480="",C480="",F480=""),"",IF(J480&lt;&gt;"","Received",IF(I480="","Not requested",IF(M480&gt;Settings!$B$6,"Overdue","Requested"))))</f>
        <v/>
      </c>
      <c r="M480" s="11">
        <f>IF(OR(I480="",J480&lt;&gt;""),"",Settings!$B$5-I480)</f>
        <v/>
      </c>
      <c r="N480" s="10">
        <f>IF(F480="","",IF(LEFT(F480,11)="Conditional",IF(J480&lt;&gt;"",IF(AND(K480&lt;&gt;"",J480&gt;K480),"Received after payment","OK"),IF(K480&lt;&gt;"","Paid without waiver","Hold payment")),IF(J480&lt;&gt;"","OK",IF(K480&lt;&gt;"","Collect now","After payment"))))</f>
        <v/>
      </c>
      <c r="O480" s="7" t="n"/>
    </row>
    <row r="481">
      <c r="A481" s="7" t="n"/>
      <c r="B481" s="7" t="n"/>
      <c r="C481" s="7" t="n"/>
      <c r="D481" s="7" t="n"/>
      <c r="E481" s="7" t="n"/>
      <c r="F481" s="7" t="n"/>
      <c r="G481" s="8" t="n"/>
      <c r="H481" s="9" t="n"/>
      <c r="I481" s="8" t="n"/>
      <c r="J481" s="8" t="n"/>
      <c r="K481" s="8" t="n"/>
      <c r="L481" s="10">
        <f>IF(AND(A481="",C481="",F481=""),"",IF(J481&lt;&gt;"","Received",IF(I481="","Not requested",IF(M481&gt;Settings!$B$6,"Overdue","Requested"))))</f>
        <v/>
      </c>
      <c r="M481" s="11">
        <f>IF(OR(I481="",J481&lt;&gt;""),"",Settings!$B$5-I481)</f>
        <v/>
      </c>
      <c r="N481" s="10">
        <f>IF(F481="","",IF(LEFT(F481,11)="Conditional",IF(J481&lt;&gt;"",IF(AND(K481&lt;&gt;"",J481&gt;K481),"Received after payment","OK"),IF(K481&lt;&gt;"","Paid without waiver","Hold payment")),IF(J481&lt;&gt;"","OK",IF(K481&lt;&gt;"","Collect now","After payment"))))</f>
        <v/>
      </c>
      <c r="O481" s="7" t="n"/>
    </row>
    <row r="482">
      <c r="A482" s="7" t="n"/>
      <c r="B482" s="7" t="n"/>
      <c r="C482" s="7" t="n"/>
      <c r="D482" s="7" t="n"/>
      <c r="E482" s="7" t="n"/>
      <c r="F482" s="7" t="n"/>
      <c r="G482" s="8" t="n"/>
      <c r="H482" s="9" t="n"/>
      <c r="I482" s="8" t="n"/>
      <c r="J482" s="8" t="n"/>
      <c r="K482" s="8" t="n"/>
      <c r="L482" s="10">
        <f>IF(AND(A482="",C482="",F482=""),"",IF(J482&lt;&gt;"","Received",IF(I482="","Not requested",IF(M482&gt;Settings!$B$6,"Overdue","Requested"))))</f>
        <v/>
      </c>
      <c r="M482" s="11">
        <f>IF(OR(I482="",J482&lt;&gt;""),"",Settings!$B$5-I482)</f>
        <v/>
      </c>
      <c r="N482" s="10">
        <f>IF(F482="","",IF(LEFT(F482,11)="Conditional",IF(J482&lt;&gt;"",IF(AND(K482&lt;&gt;"",J482&gt;K482),"Received after payment","OK"),IF(K482&lt;&gt;"","Paid without waiver","Hold payment")),IF(J482&lt;&gt;"","OK",IF(K482&lt;&gt;"","Collect now","After payment"))))</f>
        <v/>
      </c>
      <c r="O482" s="7" t="n"/>
    </row>
    <row r="483">
      <c r="A483" s="7" t="n"/>
      <c r="B483" s="7" t="n"/>
      <c r="C483" s="7" t="n"/>
      <c r="D483" s="7" t="n"/>
      <c r="E483" s="7" t="n"/>
      <c r="F483" s="7" t="n"/>
      <c r="G483" s="8" t="n"/>
      <c r="H483" s="9" t="n"/>
      <c r="I483" s="8" t="n"/>
      <c r="J483" s="8" t="n"/>
      <c r="K483" s="8" t="n"/>
      <c r="L483" s="10">
        <f>IF(AND(A483="",C483="",F483=""),"",IF(J483&lt;&gt;"","Received",IF(I483="","Not requested",IF(M483&gt;Settings!$B$6,"Overdue","Requested"))))</f>
        <v/>
      </c>
      <c r="M483" s="11">
        <f>IF(OR(I483="",J483&lt;&gt;""),"",Settings!$B$5-I483)</f>
        <v/>
      </c>
      <c r="N483" s="10">
        <f>IF(F483="","",IF(LEFT(F483,11)="Conditional",IF(J483&lt;&gt;"",IF(AND(K483&lt;&gt;"",J483&gt;K483),"Received after payment","OK"),IF(K483&lt;&gt;"","Paid without waiver","Hold payment")),IF(J483&lt;&gt;"","OK",IF(K483&lt;&gt;"","Collect now","After payment"))))</f>
        <v/>
      </c>
      <c r="O483" s="7" t="n"/>
    </row>
    <row r="484">
      <c r="A484" s="7" t="n"/>
      <c r="B484" s="7" t="n"/>
      <c r="C484" s="7" t="n"/>
      <c r="D484" s="7" t="n"/>
      <c r="E484" s="7" t="n"/>
      <c r="F484" s="7" t="n"/>
      <c r="G484" s="8" t="n"/>
      <c r="H484" s="9" t="n"/>
      <c r="I484" s="8" t="n"/>
      <c r="J484" s="8" t="n"/>
      <c r="K484" s="8" t="n"/>
      <c r="L484" s="10">
        <f>IF(AND(A484="",C484="",F484=""),"",IF(J484&lt;&gt;"","Received",IF(I484="","Not requested",IF(M484&gt;Settings!$B$6,"Overdue","Requested"))))</f>
        <v/>
      </c>
      <c r="M484" s="11">
        <f>IF(OR(I484="",J484&lt;&gt;""),"",Settings!$B$5-I484)</f>
        <v/>
      </c>
      <c r="N484" s="10">
        <f>IF(F484="","",IF(LEFT(F484,11)="Conditional",IF(J484&lt;&gt;"",IF(AND(K484&lt;&gt;"",J484&gt;K484),"Received after payment","OK"),IF(K484&lt;&gt;"","Paid without waiver","Hold payment")),IF(J484&lt;&gt;"","OK",IF(K484&lt;&gt;"","Collect now","After payment"))))</f>
        <v/>
      </c>
      <c r="O484" s="7" t="n"/>
    </row>
    <row r="485">
      <c r="A485" s="7" t="n"/>
      <c r="B485" s="7" t="n"/>
      <c r="C485" s="7" t="n"/>
      <c r="D485" s="7" t="n"/>
      <c r="E485" s="7" t="n"/>
      <c r="F485" s="7" t="n"/>
      <c r="G485" s="8" t="n"/>
      <c r="H485" s="9" t="n"/>
      <c r="I485" s="8" t="n"/>
      <c r="J485" s="8" t="n"/>
      <c r="K485" s="8" t="n"/>
      <c r="L485" s="10">
        <f>IF(AND(A485="",C485="",F485=""),"",IF(J485&lt;&gt;"","Received",IF(I485="","Not requested",IF(M485&gt;Settings!$B$6,"Overdue","Requested"))))</f>
        <v/>
      </c>
      <c r="M485" s="11">
        <f>IF(OR(I485="",J485&lt;&gt;""),"",Settings!$B$5-I485)</f>
        <v/>
      </c>
      <c r="N485" s="10">
        <f>IF(F485="","",IF(LEFT(F485,11)="Conditional",IF(J485&lt;&gt;"",IF(AND(K485&lt;&gt;"",J485&gt;K485),"Received after payment","OK"),IF(K485&lt;&gt;"","Paid without waiver","Hold payment")),IF(J485&lt;&gt;"","OK",IF(K485&lt;&gt;"","Collect now","After payment"))))</f>
        <v/>
      </c>
      <c r="O485" s="7" t="n"/>
    </row>
    <row r="486">
      <c r="A486" s="7" t="n"/>
      <c r="B486" s="7" t="n"/>
      <c r="C486" s="7" t="n"/>
      <c r="D486" s="7" t="n"/>
      <c r="E486" s="7" t="n"/>
      <c r="F486" s="7" t="n"/>
      <c r="G486" s="8" t="n"/>
      <c r="H486" s="9" t="n"/>
      <c r="I486" s="8" t="n"/>
      <c r="J486" s="8" t="n"/>
      <c r="K486" s="8" t="n"/>
      <c r="L486" s="10">
        <f>IF(AND(A486="",C486="",F486=""),"",IF(J486&lt;&gt;"","Received",IF(I486="","Not requested",IF(M486&gt;Settings!$B$6,"Overdue","Requested"))))</f>
        <v/>
      </c>
      <c r="M486" s="11">
        <f>IF(OR(I486="",J486&lt;&gt;""),"",Settings!$B$5-I486)</f>
        <v/>
      </c>
      <c r="N486" s="10">
        <f>IF(F486="","",IF(LEFT(F486,11)="Conditional",IF(J486&lt;&gt;"",IF(AND(K486&lt;&gt;"",J486&gt;K486),"Received after payment","OK"),IF(K486&lt;&gt;"","Paid without waiver","Hold payment")),IF(J486&lt;&gt;"","OK",IF(K486&lt;&gt;"","Collect now","After payment"))))</f>
        <v/>
      </c>
      <c r="O486" s="7" t="n"/>
    </row>
    <row r="487">
      <c r="A487" s="7" t="n"/>
      <c r="B487" s="7" t="n"/>
      <c r="C487" s="7" t="n"/>
      <c r="D487" s="7" t="n"/>
      <c r="E487" s="7" t="n"/>
      <c r="F487" s="7" t="n"/>
      <c r="G487" s="8" t="n"/>
      <c r="H487" s="9" t="n"/>
      <c r="I487" s="8" t="n"/>
      <c r="J487" s="8" t="n"/>
      <c r="K487" s="8" t="n"/>
      <c r="L487" s="10">
        <f>IF(AND(A487="",C487="",F487=""),"",IF(J487&lt;&gt;"","Received",IF(I487="","Not requested",IF(M487&gt;Settings!$B$6,"Overdue","Requested"))))</f>
        <v/>
      </c>
      <c r="M487" s="11">
        <f>IF(OR(I487="",J487&lt;&gt;""),"",Settings!$B$5-I487)</f>
        <v/>
      </c>
      <c r="N487" s="10">
        <f>IF(F487="","",IF(LEFT(F487,11)="Conditional",IF(J487&lt;&gt;"",IF(AND(K487&lt;&gt;"",J487&gt;K487),"Received after payment","OK"),IF(K487&lt;&gt;"","Paid without waiver","Hold payment")),IF(J487&lt;&gt;"","OK",IF(K487&lt;&gt;"","Collect now","After payment"))))</f>
        <v/>
      </c>
      <c r="O487" s="7" t="n"/>
    </row>
    <row r="488">
      <c r="A488" s="7" t="n"/>
      <c r="B488" s="7" t="n"/>
      <c r="C488" s="7" t="n"/>
      <c r="D488" s="7" t="n"/>
      <c r="E488" s="7" t="n"/>
      <c r="F488" s="7" t="n"/>
      <c r="G488" s="8" t="n"/>
      <c r="H488" s="9" t="n"/>
      <c r="I488" s="8" t="n"/>
      <c r="J488" s="8" t="n"/>
      <c r="K488" s="8" t="n"/>
      <c r="L488" s="10">
        <f>IF(AND(A488="",C488="",F488=""),"",IF(J488&lt;&gt;"","Received",IF(I488="","Not requested",IF(M488&gt;Settings!$B$6,"Overdue","Requested"))))</f>
        <v/>
      </c>
      <c r="M488" s="11">
        <f>IF(OR(I488="",J488&lt;&gt;""),"",Settings!$B$5-I488)</f>
        <v/>
      </c>
      <c r="N488" s="10">
        <f>IF(F488="","",IF(LEFT(F488,11)="Conditional",IF(J488&lt;&gt;"",IF(AND(K488&lt;&gt;"",J488&gt;K488),"Received after payment","OK"),IF(K488&lt;&gt;"","Paid without waiver","Hold payment")),IF(J488&lt;&gt;"","OK",IF(K488&lt;&gt;"","Collect now","After payment"))))</f>
        <v/>
      </c>
      <c r="O488" s="7" t="n"/>
    </row>
    <row r="489">
      <c r="A489" s="7" t="n"/>
      <c r="B489" s="7" t="n"/>
      <c r="C489" s="7" t="n"/>
      <c r="D489" s="7" t="n"/>
      <c r="E489" s="7" t="n"/>
      <c r="F489" s="7" t="n"/>
      <c r="G489" s="8" t="n"/>
      <c r="H489" s="9" t="n"/>
      <c r="I489" s="8" t="n"/>
      <c r="J489" s="8" t="n"/>
      <c r="K489" s="8" t="n"/>
      <c r="L489" s="10">
        <f>IF(AND(A489="",C489="",F489=""),"",IF(J489&lt;&gt;"","Received",IF(I489="","Not requested",IF(M489&gt;Settings!$B$6,"Overdue","Requested"))))</f>
        <v/>
      </c>
      <c r="M489" s="11">
        <f>IF(OR(I489="",J489&lt;&gt;""),"",Settings!$B$5-I489)</f>
        <v/>
      </c>
      <c r="N489" s="10">
        <f>IF(F489="","",IF(LEFT(F489,11)="Conditional",IF(J489&lt;&gt;"",IF(AND(K489&lt;&gt;"",J489&gt;K489),"Received after payment","OK"),IF(K489&lt;&gt;"","Paid without waiver","Hold payment")),IF(J489&lt;&gt;"","OK",IF(K489&lt;&gt;"","Collect now","After payment"))))</f>
        <v/>
      </c>
      <c r="O489" s="7" t="n"/>
    </row>
    <row r="490">
      <c r="A490" s="7" t="n"/>
      <c r="B490" s="7" t="n"/>
      <c r="C490" s="7" t="n"/>
      <c r="D490" s="7" t="n"/>
      <c r="E490" s="7" t="n"/>
      <c r="F490" s="7" t="n"/>
      <c r="G490" s="8" t="n"/>
      <c r="H490" s="9" t="n"/>
      <c r="I490" s="8" t="n"/>
      <c r="J490" s="8" t="n"/>
      <c r="K490" s="8" t="n"/>
      <c r="L490" s="10">
        <f>IF(AND(A490="",C490="",F490=""),"",IF(J490&lt;&gt;"","Received",IF(I490="","Not requested",IF(M490&gt;Settings!$B$6,"Overdue","Requested"))))</f>
        <v/>
      </c>
      <c r="M490" s="11">
        <f>IF(OR(I490="",J490&lt;&gt;""),"",Settings!$B$5-I490)</f>
        <v/>
      </c>
      <c r="N490" s="10">
        <f>IF(F490="","",IF(LEFT(F490,11)="Conditional",IF(J490&lt;&gt;"",IF(AND(K490&lt;&gt;"",J490&gt;K490),"Received after payment","OK"),IF(K490&lt;&gt;"","Paid without waiver","Hold payment")),IF(J490&lt;&gt;"","OK",IF(K490&lt;&gt;"","Collect now","After payment"))))</f>
        <v/>
      </c>
      <c r="O490" s="7" t="n"/>
    </row>
    <row r="491">
      <c r="A491" s="7" t="n"/>
      <c r="B491" s="7" t="n"/>
      <c r="C491" s="7" t="n"/>
      <c r="D491" s="7" t="n"/>
      <c r="E491" s="7" t="n"/>
      <c r="F491" s="7" t="n"/>
      <c r="G491" s="8" t="n"/>
      <c r="H491" s="9" t="n"/>
      <c r="I491" s="8" t="n"/>
      <c r="J491" s="8" t="n"/>
      <c r="K491" s="8" t="n"/>
      <c r="L491" s="10">
        <f>IF(AND(A491="",C491="",F491=""),"",IF(J491&lt;&gt;"","Received",IF(I491="","Not requested",IF(M491&gt;Settings!$B$6,"Overdue","Requested"))))</f>
        <v/>
      </c>
      <c r="M491" s="11">
        <f>IF(OR(I491="",J491&lt;&gt;""),"",Settings!$B$5-I491)</f>
        <v/>
      </c>
      <c r="N491" s="10">
        <f>IF(F491="","",IF(LEFT(F491,11)="Conditional",IF(J491&lt;&gt;"",IF(AND(K491&lt;&gt;"",J491&gt;K491),"Received after payment","OK"),IF(K491&lt;&gt;"","Paid without waiver","Hold payment")),IF(J491&lt;&gt;"","OK",IF(K491&lt;&gt;"","Collect now","After payment"))))</f>
        <v/>
      </c>
      <c r="O491" s="7" t="n"/>
    </row>
    <row r="492">
      <c r="A492" s="7" t="n"/>
      <c r="B492" s="7" t="n"/>
      <c r="C492" s="7" t="n"/>
      <c r="D492" s="7" t="n"/>
      <c r="E492" s="7" t="n"/>
      <c r="F492" s="7" t="n"/>
      <c r="G492" s="8" t="n"/>
      <c r="H492" s="9" t="n"/>
      <c r="I492" s="8" t="n"/>
      <c r="J492" s="8" t="n"/>
      <c r="K492" s="8" t="n"/>
      <c r="L492" s="10">
        <f>IF(AND(A492="",C492="",F492=""),"",IF(J492&lt;&gt;"","Received",IF(I492="","Not requested",IF(M492&gt;Settings!$B$6,"Overdue","Requested"))))</f>
        <v/>
      </c>
      <c r="M492" s="11">
        <f>IF(OR(I492="",J492&lt;&gt;""),"",Settings!$B$5-I492)</f>
        <v/>
      </c>
      <c r="N492" s="10">
        <f>IF(F492="","",IF(LEFT(F492,11)="Conditional",IF(J492&lt;&gt;"",IF(AND(K492&lt;&gt;"",J492&gt;K492),"Received after payment","OK"),IF(K492&lt;&gt;"","Paid without waiver","Hold payment")),IF(J492&lt;&gt;"","OK",IF(K492&lt;&gt;"","Collect now","After payment"))))</f>
        <v/>
      </c>
      <c r="O492" s="7" t="n"/>
    </row>
    <row r="493">
      <c r="A493" s="7" t="n"/>
      <c r="B493" s="7" t="n"/>
      <c r="C493" s="7" t="n"/>
      <c r="D493" s="7" t="n"/>
      <c r="E493" s="7" t="n"/>
      <c r="F493" s="7" t="n"/>
      <c r="G493" s="8" t="n"/>
      <c r="H493" s="9" t="n"/>
      <c r="I493" s="8" t="n"/>
      <c r="J493" s="8" t="n"/>
      <c r="K493" s="8" t="n"/>
      <c r="L493" s="10">
        <f>IF(AND(A493="",C493="",F493=""),"",IF(J493&lt;&gt;"","Received",IF(I493="","Not requested",IF(M493&gt;Settings!$B$6,"Overdue","Requested"))))</f>
        <v/>
      </c>
      <c r="M493" s="11">
        <f>IF(OR(I493="",J493&lt;&gt;""),"",Settings!$B$5-I493)</f>
        <v/>
      </c>
      <c r="N493" s="10">
        <f>IF(F493="","",IF(LEFT(F493,11)="Conditional",IF(J493&lt;&gt;"",IF(AND(K493&lt;&gt;"",J493&gt;K493),"Received after payment","OK"),IF(K493&lt;&gt;"","Paid without waiver","Hold payment")),IF(J493&lt;&gt;"","OK",IF(K493&lt;&gt;"","Collect now","After payment"))))</f>
        <v/>
      </c>
      <c r="O493" s="7" t="n"/>
    </row>
    <row r="494">
      <c r="A494" s="7" t="n"/>
      <c r="B494" s="7" t="n"/>
      <c r="C494" s="7" t="n"/>
      <c r="D494" s="7" t="n"/>
      <c r="E494" s="7" t="n"/>
      <c r="F494" s="7" t="n"/>
      <c r="G494" s="8" t="n"/>
      <c r="H494" s="9" t="n"/>
      <c r="I494" s="8" t="n"/>
      <c r="J494" s="8" t="n"/>
      <c r="K494" s="8" t="n"/>
      <c r="L494" s="10">
        <f>IF(AND(A494="",C494="",F494=""),"",IF(J494&lt;&gt;"","Received",IF(I494="","Not requested",IF(M494&gt;Settings!$B$6,"Overdue","Requested"))))</f>
        <v/>
      </c>
      <c r="M494" s="11">
        <f>IF(OR(I494="",J494&lt;&gt;""),"",Settings!$B$5-I494)</f>
        <v/>
      </c>
      <c r="N494" s="10">
        <f>IF(F494="","",IF(LEFT(F494,11)="Conditional",IF(J494&lt;&gt;"",IF(AND(K494&lt;&gt;"",J494&gt;K494),"Received after payment","OK"),IF(K494&lt;&gt;"","Paid without waiver","Hold payment")),IF(J494&lt;&gt;"","OK",IF(K494&lt;&gt;"","Collect now","After payment"))))</f>
        <v/>
      </c>
      <c r="O494" s="7" t="n"/>
    </row>
    <row r="495">
      <c r="A495" s="7" t="n"/>
      <c r="B495" s="7" t="n"/>
      <c r="C495" s="7" t="n"/>
      <c r="D495" s="7" t="n"/>
      <c r="E495" s="7" t="n"/>
      <c r="F495" s="7" t="n"/>
      <c r="G495" s="8" t="n"/>
      <c r="H495" s="9" t="n"/>
      <c r="I495" s="8" t="n"/>
      <c r="J495" s="8" t="n"/>
      <c r="K495" s="8" t="n"/>
      <c r="L495" s="10">
        <f>IF(AND(A495="",C495="",F495=""),"",IF(J495&lt;&gt;"","Received",IF(I495="","Not requested",IF(M495&gt;Settings!$B$6,"Overdue","Requested"))))</f>
        <v/>
      </c>
      <c r="M495" s="11">
        <f>IF(OR(I495="",J495&lt;&gt;""),"",Settings!$B$5-I495)</f>
        <v/>
      </c>
      <c r="N495" s="10">
        <f>IF(F495="","",IF(LEFT(F495,11)="Conditional",IF(J495&lt;&gt;"",IF(AND(K495&lt;&gt;"",J495&gt;K495),"Received after payment","OK"),IF(K495&lt;&gt;"","Paid without waiver","Hold payment")),IF(J495&lt;&gt;"","OK",IF(K495&lt;&gt;"","Collect now","After payment"))))</f>
        <v/>
      </c>
      <c r="O495" s="7" t="n"/>
    </row>
    <row r="496">
      <c r="A496" s="7" t="n"/>
      <c r="B496" s="7" t="n"/>
      <c r="C496" s="7" t="n"/>
      <c r="D496" s="7" t="n"/>
      <c r="E496" s="7" t="n"/>
      <c r="F496" s="7" t="n"/>
      <c r="G496" s="8" t="n"/>
      <c r="H496" s="9" t="n"/>
      <c r="I496" s="8" t="n"/>
      <c r="J496" s="8" t="n"/>
      <c r="K496" s="8" t="n"/>
      <c r="L496" s="10">
        <f>IF(AND(A496="",C496="",F496=""),"",IF(J496&lt;&gt;"","Received",IF(I496="","Not requested",IF(M496&gt;Settings!$B$6,"Overdue","Requested"))))</f>
        <v/>
      </c>
      <c r="M496" s="11">
        <f>IF(OR(I496="",J496&lt;&gt;""),"",Settings!$B$5-I496)</f>
        <v/>
      </c>
      <c r="N496" s="10">
        <f>IF(F496="","",IF(LEFT(F496,11)="Conditional",IF(J496&lt;&gt;"",IF(AND(K496&lt;&gt;"",J496&gt;K496),"Received after payment","OK"),IF(K496&lt;&gt;"","Paid without waiver","Hold payment")),IF(J496&lt;&gt;"","OK",IF(K496&lt;&gt;"","Collect now","After payment"))))</f>
        <v/>
      </c>
      <c r="O496" s="7" t="n"/>
    </row>
    <row r="497">
      <c r="A497" s="7" t="n"/>
      <c r="B497" s="7" t="n"/>
      <c r="C497" s="7" t="n"/>
      <c r="D497" s="7" t="n"/>
      <c r="E497" s="7" t="n"/>
      <c r="F497" s="7" t="n"/>
      <c r="G497" s="8" t="n"/>
      <c r="H497" s="9" t="n"/>
      <c r="I497" s="8" t="n"/>
      <c r="J497" s="8" t="n"/>
      <c r="K497" s="8" t="n"/>
      <c r="L497" s="10">
        <f>IF(AND(A497="",C497="",F497=""),"",IF(J497&lt;&gt;"","Received",IF(I497="","Not requested",IF(M497&gt;Settings!$B$6,"Overdue","Requested"))))</f>
        <v/>
      </c>
      <c r="M497" s="11">
        <f>IF(OR(I497="",J497&lt;&gt;""),"",Settings!$B$5-I497)</f>
        <v/>
      </c>
      <c r="N497" s="10">
        <f>IF(F497="","",IF(LEFT(F497,11)="Conditional",IF(J497&lt;&gt;"",IF(AND(K497&lt;&gt;"",J497&gt;K497),"Received after payment","OK"),IF(K497&lt;&gt;"","Paid without waiver","Hold payment")),IF(J497&lt;&gt;"","OK",IF(K497&lt;&gt;"","Collect now","After payment"))))</f>
        <v/>
      </c>
      <c r="O497" s="7" t="n"/>
    </row>
    <row r="498">
      <c r="A498" s="7" t="n"/>
      <c r="B498" s="7" t="n"/>
      <c r="C498" s="7" t="n"/>
      <c r="D498" s="7" t="n"/>
      <c r="E498" s="7" t="n"/>
      <c r="F498" s="7" t="n"/>
      <c r="G498" s="8" t="n"/>
      <c r="H498" s="9" t="n"/>
      <c r="I498" s="8" t="n"/>
      <c r="J498" s="8" t="n"/>
      <c r="K498" s="8" t="n"/>
      <c r="L498" s="10">
        <f>IF(AND(A498="",C498="",F498=""),"",IF(J498&lt;&gt;"","Received",IF(I498="","Not requested",IF(M498&gt;Settings!$B$6,"Overdue","Requested"))))</f>
        <v/>
      </c>
      <c r="M498" s="11">
        <f>IF(OR(I498="",J498&lt;&gt;""),"",Settings!$B$5-I498)</f>
        <v/>
      </c>
      <c r="N498" s="10">
        <f>IF(F498="","",IF(LEFT(F498,11)="Conditional",IF(J498&lt;&gt;"",IF(AND(K498&lt;&gt;"",J498&gt;K498),"Received after payment","OK"),IF(K498&lt;&gt;"","Paid without waiver","Hold payment")),IF(J498&lt;&gt;"","OK",IF(K498&lt;&gt;"","Collect now","After payment"))))</f>
        <v/>
      </c>
      <c r="O498" s="7" t="n"/>
    </row>
    <row r="499">
      <c r="A499" s="7" t="n"/>
      <c r="B499" s="7" t="n"/>
      <c r="C499" s="7" t="n"/>
      <c r="D499" s="7" t="n"/>
      <c r="E499" s="7" t="n"/>
      <c r="F499" s="7" t="n"/>
      <c r="G499" s="8" t="n"/>
      <c r="H499" s="9" t="n"/>
      <c r="I499" s="8" t="n"/>
      <c r="J499" s="8" t="n"/>
      <c r="K499" s="8" t="n"/>
      <c r="L499" s="10">
        <f>IF(AND(A499="",C499="",F499=""),"",IF(J499&lt;&gt;"","Received",IF(I499="","Not requested",IF(M499&gt;Settings!$B$6,"Overdue","Requested"))))</f>
        <v/>
      </c>
      <c r="M499" s="11">
        <f>IF(OR(I499="",J499&lt;&gt;""),"",Settings!$B$5-I499)</f>
        <v/>
      </c>
      <c r="N499" s="10">
        <f>IF(F499="","",IF(LEFT(F499,11)="Conditional",IF(J499&lt;&gt;"",IF(AND(K499&lt;&gt;"",J499&gt;K499),"Received after payment","OK"),IF(K499&lt;&gt;"","Paid without waiver","Hold payment")),IF(J499&lt;&gt;"","OK",IF(K499&lt;&gt;"","Collect now","After payment"))))</f>
        <v/>
      </c>
      <c r="O499" s="7" t="n"/>
    </row>
    <row r="500">
      <c r="A500" s="7" t="n"/>
      <c r="B500" s="7" t="n"/>
      <c r="C500" s="7" t="n"/>
      <c r="D500" s="7" t="n"/>
      <c r="E500" s="7" t="n"/>
      <c r="F500" s="7" t="n"/>
      <c r="G500" s="8" t="n"/>
      <c r="H500" s="9" t="n"/>
      <c r="I500" s="8" t="n"/>
      <c r="J500" s="8" t="n"/>
      <c r="K500" s="8" t="n"/>
      <c r="L500" s="10">
        <f>IF(AND(A500="",C500="",F500=""),"",IF(J500&lt;&gt;"","Received",IF(I500="","Not requested",IF(M500&gt;Settings!$B$6,"Overdue","Requested"))))</f>
        <v/>
      </c>
      <c r="M500" s="11">
        <f>IF(OR(I500="",J500&lt;&gt;""),"",Settings!$B$5-I500)</f>
        <v/>
      </c>
      <c r="N500" s="10">
        <f>IF(F500="","",IF(LEFT(F500,11)="Conditional",IF(J500&lt;&gt;"",IF(AND(K500&lt;&gt;"",J500&gt;K500),"Received after payment","OK"),IF(K500&lt;&gt;"","Paid without waiver","Hold payment")),IF(J500&lt;&gt;"","OK",IF(K500&lt;&gt;"","Collect now","After payment"))))</f>
        <v/>
      </c>
      <c r="O500" s="7" t="n"/>
    </row>
    <row r="501">
      <c r="A501" s="7" t="n"/>
      <c r="B501" s="7" t="n"/>
      <c r="C501" s="7" t="n"/>
      <c r="D501" s="7" t="n"/>
      <c r="E501" s="7" t="n"/>
      <c r="F501" s="7" t="n"/>
      <c r="G501" s="8" t="n"/>
      <c r="H501" s="9" t="n"/>
      <c r="I501" s="8" t="n"/>
      <c r="J501" s="8" t="n"/>
      <c r="K501" s="8" t="n"/>
      <c r="L501" s="10">
        <f>IF(AND(A501="",C501="",F501=""),"",IF(J501&lt;&gt;"","Received",IF(I501="","Not requested",IF(M501&gt;Settings!$B$6,"Overdue","Requested"))))</f>
        <v/>
      </c>
      <c r="M501" s="11">
        <f>IF(OR(I501="",J501&lt;&gt;""),"",Settings!$B$5-I501)</f>
        <v/>
      </c>
      <c r="N501" s="10">
        <f>IF(F501="","",IF(LEFT(F501,11)="Conditional",IF(J501&lt;&gt;"",IF(AND(K501&lt;&gt;"",J501&gt;K501),"Received after payment","OK"),IF(K501&lt;&gt;"","Paid without waiver","Hold payment")),IF(J501&lt;&gt;"","OK",IF(K501&lt;&gt;"","Collect now","After payment"))))</f>
        <v/>
      </c>
      <c r="O501" s="7" t="n"/>
    </row>
    <row r="502">
      <c r="A502" s="7" t="n"/>
      <c r="B502" s="7" t="n"/>
      <c r="C502" s="7" t="n"/>
      <c r="D502" s="7" t="n"/>
      <c r="E502" s="7" t="n"/>
      <c r="F502" s="7" t="n"/>
      <c r="G502" s="8" t="n"/>
      <c r="H502" s="9" t="n"/>
      <c r="I502" s="8" t="n"/>
      <c r="J502" s="8" t="n"/>
      <c r="K502" s="8" t="n"/>
      <c r="L502" s="10">
        <f>IF(AND(A502="",C502="",F502=""),"",IF(J502&lt;&gt;"","Received",IF(I502="","Not requested",IF(M502&gt;Settings!$B$6,"Overdue","Requested"))))</f>
        <v/>
      </c>
      <c r="M502" s="11">
        <f>IF(OR(I502="",J502&lt;&gt;""),"",Settings!$B$5-I502)</f>
        <v/>
      </c>
      <c r="N502" s="10">
        <f>IF(F502="","",IF(LEFT(F502,11)="Conditional",IF(J502&lt;&gt;"",IF(AND(K502&lt;&gt;"",J502&gt;K502),"Received after payment","OK"),IF(K502&lt;&gt;"","Paid without waiver","Hold payment")),IF(J502&lt;&gt;"","OK",IF(K502&lt;&gt;"","Collect now","After payment"))))</f>
        <v/>
      </c>
      <c r="O502" s="7" t="n"/>
    </row>
    <row r="503">
      <c r="A503" s="7" t="n"/>
      <c r="B503" s="7" t="n"/>
      <c r="C503" s="7" t="n"/>
      <c r="D503" s="7" t="n"/>
      <c r="E503" s="7" t="n"/>
      <c r="F503" s="7" t="n"/>
      <c r="G503" s="8" t="n"/>
      <c r="H503" s="9" t="n"/>
      <c r="I503" s="8" t="n"/>
      <c r="J503" s="8" t="n"/>
      <c r="K503" s="8" t="n"/>
      <c r="L503" s="10">
        <f>IF(AND(A503="",C503="",F503=""),"",IF(J503&lt;&gt;"","Received",IF(I503="","Not requested",IF(M503&gt;Settings!$B$6,"Overdue","Requested"))))</f>
        <v/>
      </c>
      <c r="M503" s="11">
        <f>IF(OR(I503="",J503&lt;&gt;""),"",Settings!$B$5-I503)</f>
        <v/>
      </c>
      <c r="N503" s="10">
        <f>IF(F503="","",IF(LEFT(F503,11)="Conditional",IF(J503&lt;&gt;"",IF(AND(K503&lt;&gt;"",J503&gt;K503),"Received after payment","OK"),IF(K503&lt;&gt;"","Paid without waiver","Hold payment")),IF(J503&lt;&gt;"","OK",IF(K503&lt;&gt;"","Collect now","After payment"))))</f>
        <v/>
      </c>
      <c r="O503" s="7" t="n"/>
    </row>
    <row r="504">
      <c r="A504" s="7" t="n"/>
      <c r="B504" s="7" t="n"/>
      <c r="C504" s="7" t="n"/>
      <c r="D504" s="7" t="n"/>
      <c r="E504" s="7" t="n"/>
      <c r="F504" s="7" t="n"/>
      <c r="G504" s="8" t="n"/>
      <c r="H504" s="9" t="n"/>
      <c r="I504" s="8" t="n"/>
      <c r="J504" s="8" t="n"/>
      <c r="K504" s="8" t="n"/>
      <c r="L504" s="10">
        <f>IF(AND(A504="",C504="",F504=""),"",IF(J504&lt;&gt;"","Received",IF(I504="","Not requested",IF(M504&gt;Settings!$B$6,"Overdue","Requested"))))</f>
        <v/>
      </c>
      <c r="M504" s="11">
        <f>IF(OR(I504="",J504&lt;&gt;""),"",Settings!$B$5-I504)</f>
        <v/>
      </c>
      <c r="N504" s="10">
        <f>IF(F504="","",IF(LEFT(F504,11)="Conditional",IF(J504&lt;&gt;"",IF(AND(K504&lt;&gt;"",J504&gt;K504),"Received after payment","OK"),IF(K504&lt;&gt;"","Paid without waiver","Hold payment")),IF(J504&lt;&gt;"","OK",IF(K504&lt;&gt;"","Collect now","After payment"))))</f>
        <v/>
      </c>
      <c r="O504" s="7" t="n"/>
    </row>
  </sheetData>
  <autoFilter ref="A4:O504"/>
  <conditionalFormatting sqref="L5:L504">
    <cfRule type="expression" priority="1" dxfId="0">
      <formula>$L5="Overdue"</formula>
    </cfRule>
    <cfRule type="expression" priority="2" dxfId="1">
      <formula>$L5="Received"</formula>
    </cfRule>
    <cfRule type="expression" priority="3" dxfId="2">
      <formula>$L5="Requested"</formula>
    </cfRule>
    <cfRule type="expression" priority="4" dxfId="3">
      <formula>$L5="Not requested"</formula>
    </cfRule>
  </conditionalFormatting>
  <conditionalFormatting sqref="N5:N504">
    <cfRule type="expression" priority="5" dxfId="0">
      <formula>$N5="Paid without waiver"</formula>
    </cfRule>
    <cfRule type="expression" priority="6" dxfId="2">
      <formula>$N5="Hold payment"</formula>
    </cfRule>
    <cfRule type="expression" priority="7" dxfId="4">
      <formula>$N5="Collect now"</formula>
    </cfRule>
    <cfRule type="expression" priority="8" dxfId="1">
      <formula>$N5="OK"</formula>
    </cfRule>
    <cfRule type="expression" priority="9" dxfId="2">
      <formula>$N5="Received after payment"</formula>
    </cfRule>
  </conditionalFormatting>
  <dataValidations count="3">
    <dataValidation sqref="A5:A504" showDropDown="0" showInputMessage="0" showErrorMessage="0" allowBlank="1" type="list">
      <formula1>=Settings!$A$10:$A$59</formula1>
    </dataValidation>
    <dataValidation sqref="F5:F504" showDropDown="0" showInputMessage="0" showErrorMessage="0" allowBlank="1" type="list">
      <formula1>=Settings!$C$10:$C$13</formula1>
    </dataValidation>
    <dataValidation sqref="D5:D504" showDropDown="0" showInputMessage="0" showErrorMessage="0" allowBlank="1" type="list">
      <formula1>=Settings!$E$10:$E$14</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G66"/>
  <sheetViews>
    <sheetView showGridLines="0" workbookViewId="0">
      <selection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Dashboard</t>
        </is>
      </c>
    </row>
    <row r="2">
      <c r="A2" s="2">
        <f>"As of "&amp;TEXT(Settings!B5,"yyyy-mm-dd")&amp;"  ·  "&amp;Settings!B4</f>
        <v/>
      </c>
    </row>
    <row r="4">
      <c r="A4" s="12" t="inlineStr">
        <is>
          <t>Totals</t>
        </is>
      </c>
    </row>
    <row r="5">
      <c r="A5" s="13" t="inlineStr">
        <is>
          <t>Waivers tracked</t>
        </is>
      </c>
      <c r="B5" s="14">
        <f>COUNTA('Waiver Log'!F5:F504)</f>
        <v/>
      </c>
    </row>
    <row r="6">
      <c r="A6" s="13" t="inlineStr">
        <is>
          <t>Received</t>
        </is>
      </c>
      <c r="B6" s="14">
        <f>COUNTIF('Waiver Log'!L5:L504,"Received")</f>
        <v/>
      </c>
    </row>
    <row r="7">
      <c r="A7" s="13" t="inlineStr">
        <is>
          <t>Outstanding (requested, not back)</t>
        </is>
      </c>
      <c r="B7" s="14">
        <f>COUNTIF('Waiver Log'!L5:L504,"Requested")+COUNTIF('Waiver Log'!L5:L504,"Overdue")</f>
        <v/>
      </c>
    </row>
    <row r="8">
      <c r="A8" s="13" t="inlineStr">
        <is>
          <t>Overdue</t>
        </is>
      </c>
      <c r="B8" s="14">
        <f>COUNTIF('Waiver Log'!L5:L504,"Overdue")</f>
        <v/>
      </c>
    </row>
    <row r="9">
      <c r="A9" s="13" t="inlineStr">
        <is>
          <t>Not yet requested</t>
        </is>
      </c>
      <c r="B9" s="14">
        <f>COUNTIF('Waiver Log'!L5:L504,"Not requested")</f>
        <v/>
      </c>
    </row>
    <row r="10">
      <c r="A10" s="13" t="inlineStr">
        <is>
          <t>Payments released without conditional waiver</t>
        </is>
      </c>
      <c r="B10" s="14">
        <f>COUNTIF('Waiver Log'!N5:N504,"Paid without waiver")</f>
        <v/>
      </c>
    </row>
    <row r="11">
      <c r="A11" s="13" t="inlineStr">
        <is>
          <t>Amount paid without conditional waiver ($)</t>
        </is>
      </c>
      <c r="B11" s="15">
        <f>SUMIF('Waiver Log'!N5:N504,"Paid without waiver",'Waiver Log'!H5:H504)</f>
        <v/>
      </c>
    </row>
    <row r="12">
      <c r="A12" s="13" t="inlineStr">
        <is>
          <t>Payments to hold until waiver arrives ($)</t>
        </is>
      </c>
      <c r="B12" s="15">
        <f>SUMIF('Waiver Log'!N5:N504,"Hold payment",'Waiver Log'!H5:H504)</f>
        <v/>
      </c>
    </row>
    <row r="13">
      <c r="A13" s="13" t="inlineStr">
        <is>
          <t>Unconditional waivers to collect now</t>
        </is>
      </c>
      <c r="B13" s="14">
        <f>COUNTIF('Waiver Log'!N5:N504,"Collect now")</f>
        <v/>
      </c>
    </row>
    <row r="15">
      <c r="A15" s="12" t="inlineStr">
        <is>
          <t>By project</t>
        </is>
      </c>
    </row>
    <row r="16">
      <c r="A16" s="16" t="inlineStr">
        <is>
          <t>Project</t>
        </is>
      </c>
      <c r="B16" s="16" t="inlineStr">
        <is>
          <t>Tracked</t>
        </is>
      </c>
      <c r="C16" s="16" t="inlineStr">
        <is>
          <t>Received</t>
        </is>
      </c>
      <c r="D16" s="16" t="inlineStr">
        <is>
          <t>Outstanding</t>
        </is>
      </c>
      <c r="E16" s="16" t="inlineStr">
        <is>
          <t>Overdue</t>
        </is>
      </c>
      <c r="F16" s="16" t="inlineStr">
        <is>
          <t>Paid without waiver</t>
        </is>
      </c>
      <c r="G16" s="16" t="inlineStr">
        <is>
          <t>$ to hold</t>
        </is>
      </c>
    </row>
    <row r="17">
      <c r="A17" s="13">
        <f>IF(Settings!A10="","",Settings!A10)</f>
        <v/>
      </c>
      <c r="B17" s="10">
        <f>IF($A17="","",COUNTIF('Waiver Log'!$A$5:$A$504,$A17))</f>
        <v/>
      </c>
      <c r="C17" s="10">
        <f>IF($A17="","",COUNTIFS('Waiver Log'!$A$5:$A$504,$A17,'Waiver Log'!$L$5:$L$504,"Received"))</f>
        <v/>
      </c>
      <c r="D17" s="10">
        <f>IF($A17="","",COUNTIFS('Waiver Log'!$A$5:$A$504,$A17,'Waiver Log'!$L$5:$L$504,"Requested")+COUNTIFS('Waiver Log'!$A$5:$A$504,$A17,'Waiver Log'!$L$5:$L$504,"Overdue"))</f>
        <v/>
      </c>
      <c r="E17" s="10">
        <f>IF($A17="","",COUNTIFS('Waiver Log'!$A$5:$A$504,$A17,'Waiver Log'!$L$5:$L$504,"Overdue"))</f>
        <v/>
      </c>
      <c r="F17" s="10">
        <f>IF($A17="","",COUNTIFS('Waiver Log'!$A$5:$A$504,$A17,'Waiver Log'!$N$5:$N$504,"Paid without waiver"))</f>
        <v/>
      </c>
      <c r="G17" s="17">
        <f>IF($A17="","",SUMIFS('Waiver Log'!$H$5:$H$504,'Waiver Log'!$A$5:$A$504,$A17,'Waiver Log'!$N$5:$N$504,"Hold payment"))</f>
        <v/>
      </c>
    </row>
    <row r="18">
      <c r="A18" s="13">
        <f>IF(Settings!A11="","",Settings!A11)</f>
        <v/>
      </c>
      <c r="B18" s="10">
        <f>IF($A18="","",COUNTIF('Waiver Log'!$A$5:$A$504,$A18))</f>
        <v/>
      </c>
      <c r="C18" s="10">
        <f>IF($A18="","",COUNTIFS('Waiver Log'!$A$5:$A$504,$A18,'Waiver Log'!$L$5:$L$504,"Received"))</f>
        <v/>
      </c>
      <c r="D18" s="10">
        <f>IF($A18="","",COUNTIFS('Waiver Log'!$A$5:$A$504,$A18,'Waiver Log'!$L$5:$L$504,"Requested")+COUNTIFS('Waiver Log'!$A$5:$A$504,$A18,'Waiver Log'!$L$5:$L$504,"Overdue"))</f>
        <v/>
      </c>
      <c r="E18" s="10">
        <f>IF($A18="","",COUNTIFS('Waiver Log'!$A$5:$A$504,$A18,'Waiver Log'!$L$5:$L$504,"Overdue"))</f>
        <v/>
      </c>
      <c r="F18" s="10">
        <f>IF($A18="","",COUNTIFS('Waiver Log'!$A$5:$A$504,$A18,'Waiver Log'!$N$5:$N$504,"Paid without waiver"))</f>
        <v/>
      </c>
      <c r="G18" s="17">
        <f>IF($A18="","",SUMIFS('Waiver Log'!$H$5:$H$504,'Waiver Log'!$A$5:$A$504,$A18,'Waiver Log'!$N$5:$N$504,"Hold payment"))</f>
        <v/>
      </c>
    </row>
    <row r="19">
      <c r="A19" s="13">
        <f>IF(Settings!A12="","",Settings!A12)</f>
        <v/>
      </c>
      <c r="B19" s="10">
        <f>IF($A19="","",COUNTIF('Waiver Log'!$A$5:$A$504,$A19))</f>
        <v/>
      </c>
      <c r="C19" s="10">
        <f>IF($A19="","",COUNTIFS('Waiver Log'!$A$5:$A$504,$A19,'Waiver Log'!$L$5:$L$504,"Received"))</f>
        <v/>
      </c>
      <c r="D19" s="10">
        <f>IF($A19="","",COUNTIFS('Waiver Log'!$A$5:$A$504,$A19,'Waiver Log'!$L$5:$L$504,"Requested")+COUNTIFS('Waiver Log'!$A$5:$A$504,$A19,'Waiver Log'!$L$5:$L$504,"Overdue"))</f>
        <v/>
      </c>
      <c r="E19" s="10">
        <f>IF($A19="","",COUNTIFS('Waiver Log'!$A$5:$A$504,$A19,'Waiver Log'!$L$5:$L$504,"Overdue"))</f>
        <v/>
      </c>
      <c r="F19" s="10">
        <f>IF($A19="","",COUNTIFS('Waiver Log'!$A$5:$A$504,$A19,'Waiver Log'!$N$5:$N$504,"Paid without waiver"))</f>
        <v/>
      </c>
      <c r="G19" s="17">
        <f>IF($A19="","",SUMIFS('Waiver Log'!$H$5:$H$504,'Waiver Log'!$A$5:$A$504,$A19,'Waiver Log'!$N$5:$N$504,"Hold payment"))</f>
        <v/>
      </c>
    </row>
    <row r="20">
      <c r="A20" s="13">
        <f>IF(Settings!A13="","",Settings!A13)</f>
        <v/>
      </c>
      <c r="B20" s="10">
        <f>IF($A20="","",COUNTIF('Waiver Log'!$A$5:$A$504,$A20))</f>
        <v/>
      </c>
      <c r="C20" s="10">
        <f>IF($A20="","",COUNTIFS('Waiver Log'!$A$5:$A$504,$A20,'Waiver Log'!$L$5:$L$504,"Received"))</f>
        <v/>
      </c>
      <c r="D20" s="10">
        <f>IF($A20="","",COUNTIFS('Waiver Log'!$A$5:$A$504,$A20,'Waiver Log'!$L$5:$L$504,"Requested")+COUNTIFS('Waiver Log'!$A$5:$A$504,$A20,'Waiver Log'!$L$5:$L$504,"Overdue"))</f>
        <v/>
      </c>
      <c r="E20" s="10">
        <f>IF($A20="","",COUNTIFS('Waiver Log'!$A$5:$A$504,$A20,'Waiver Log'!$L$5:$L$504,"Overdue"))</f>
        <v/>
      </c>
      <c r="F20" s="10">
        <f>IF($A20="","",COUNTIFS('Waiver Log'!$A$5:$A$504,$A20,'Waiver Log'!$N$5:$N$504,"Paid without waiver"))</f>
        <v/>
      </c>
      <c r="G20" s="17">
        <f>IF($A20="","",SUMIFS('Waiver Log'!$H$5:$H$504,'Waiver Log'!$A$5:$A$504,$A20,'Waiver Log'!$N$5:$N$504,"Hold payment"))</f>
        <v/>
      </c>
    </row>
    <row r="21">
      <c r="A21" s="13">
        <f>IF(Settings!A14="","",Settings!A14)</f>
        <v/>
      </c>
      <c r="B21" s="10">
        <f>IF($A21="","",COUNTIF('Waiver Log'!$A$5:$A$504,$A21))</f>
        <v/>
      </c>
      <c r="C21" s="10">
        <f>IF($A21="","",COUNTIFS('Waiver Log'!$A$5:$A$504,$A21,'Waiver Log'!$L$5:$L$504,"Received"))</f>
        <v/>
      </c>
      <c r="D21" s="10">
        <f>IF($A21="","",COUNTIFS('Waiver Log'!$A$5:$A$504,$A21,'Waiver Log'!$L$5:$L$504,"Requested")+COUNTIFS('Waiver Log'!$A$5:$A$504,$A21,'Waiver Log'!$L$5:$L$504,"Overdue"))</f>
        <v/>
      </c>
      <c r="E21" s="10">
        <f>IF($A21="","",COUNTIFS('Waiver Log'!$A$5:$A$504,$A21,'Waiver Log'!$L$5:$L$504,"Overdue"))</f>
        <v/>
      </c>
      <c r="F21" s="10">
        <f>IF($A21="","",COUNTIFS('Waiver Log'!$A$5:$A$504,$A21,'Waiver Log'!$N$5:$N$504,"Paid without waiver"))</f>
        <v/>
      </c>
      <c r="G21" s="17">
        <f>IF($A21="","",SUMIFS('Waiver Log'!$H$5:$H$504,'Waiver Log'!$A$5:$A$504,$A21,'Waiver Log'!$N$5:$N$504,"Hold payment"))</f>
        <v/>
      </c>
    </row>
    <row r="22">
      <c r="A22" s="13">
        <f>IF(Settings!A15="","",Settings!A15)</f>
        <v/>
      </c>
      <c r="B22" s="10">
        <f>IF($A22="","",COUNTIF('Waiver Log'!$A$5:$A$504,$A22))</f>
        <v/>
      </c>
      <c r="C22" s="10">
        <f>IF($A22="","",COUNTIFS('Waiver Log'!$A$5:$A$504,$A22,'Waiver Log'!$L$5:$L$504,"Received"))</f>
        <v/>
      </c>
      <c r="D22" s="10">
        <f>IF($A22="","",COUNTIFS('Waiver Log'!$A$5:$A$504,$A22,'Waiver Log'!$L$5:$L$504,"Requested")+COUNTIFS('Waiver Log'!$A$5:$A$504,$A22,'Waiver Log'!$L$5:$L$504,"Overdue"))</f>
        <v/>
      </c>
      <c r="E22" s="10">
        <f>IF($A22="","",COUNTIFS('Waiver Log'!$A$5:$A$504,$A22,'Waiver Log'!$L$5:$L$504,"Overdue"))</f>
        <v/>
      </c>
      <c r="F22" s="10">
        <f>IF($A22="","",COUNTIFS('Waiver Log'!$A$5:$A$504,$A22,'Waiver Log'!$N$5:$N$504,"Paid without waiver"))</f>
        <v/>
      </c>
      <c r="G22" s="17">
        <f>IF($A22="","",SUMIFS('Waiver Log'!$H$5:$H$504,'Waiver Log'!$A$5:$A$504,$A22,'Waiver Log'!$N$5:$N$504,"Hold payment"))</f>
        <v/>
      </c>
    </row>
    <row r="23">
      <c r="A23" s="13">
        <f>IF(Settings!A16="","",Settings!A16)</f>
        <v/>
      </c>
      <c r="B23" s="10">
        <f>IF($A23="","",COUNTIF('Waiver Log'!$A$5:$A$504,$A23))</f>
        <v/>
      </c>
      <c r="C23" s="10">
        <f>IF($A23="","",COUNTIFS('Waiver Log'!$A$5:$A$504,$A23,'Waiver Log'!$L$5:$L$504,"Received"))</f>
        <v/>
      </c>
      <c r="D23" s="10">
        <f>IF($A23="","",COUNTIFS('Waiver Log'!$A$5:$A$504,$A23,'Waiver Log'!$L$5:$L$504,"Requested")+COUNTIFS('Waiver Log'!$A$5:$A$504,$A23,'Waiver Log'!$L$5:$L$504,"Overdue"))</f>
        <v/>
      </c>
      <c r="E23" s="10">
        <f>IF($A23="","",COUNTIFS('Waiver Log'!$A$5:$A$504,$A23,'Waiver Log'!$L$5:$L$504,"Overdue"))</f>
        <v/>
      </c>
      <c r="F23" s="10">
        <f>IF($A23="","",COUNTIFS('Waiver Log'!$A$5:$A$504,$A23,'Waiver Log'!$N$5:$N$504,"Paid without waiver"))</f>
        <v/>
      </c>
      <c r="G23" s="17">
        <f>IF($A23="","",SUMIFS('Waiver Log'!$H$5:$H$504,'Waiver Log'!$A$5:$A$504,$A23,'Waiver Log'!$N$5:$N$504,"Hold payment"))</f>
        <v/>
      </c>
    </row>
    <row r="24">
      <c r="A24" s="13">
        <f>IF(Settings!A17="","",Settings!A17)</f>
        <v/>
      </c>
      <c r="B24" s="10">
        <f>IF($A24="","",COUNTIF('Waiver Log'!$A$5:$A$504,$A24))</f>
        <v/>
      </c>
      <c r="C24" s="10">
        <f>IF($A24="","",COUNTIFS('Waiver Log'!$A$5:$A$504,$A24,'Waiver Log'!$L$5:$L$504,"Received"))</f>
        <v/>
      </c>
      <c r="D24" s="10">
        <f>IF($A24="","",COUNTIFS('Waiver Log'!$A$5:$A$504,$A24,'Waiver Log'!$L$5:$L$504,"Requested")+COUNTIFS('Waiver Log'!$A$5:$A$504,$A24,'Waiver Log'!$L$5:$L$504,"Overdue"))</f>
        <v/>
      </c>
      <c r="E24" s="10">
        <f>IF($A24="","",COUNTIFS('Waiver Log'!$A$5:$A$504,$A24,'Waiver Log'!$L$5:$L$504,"Overdue"))</f>
        <v/>
      </c>
      <c r="F24" s="10">
        <f>IF($A24="","",COUNTIFS('Waiver Log'!$A$5:$A$504,$A24,'Waiver Log'!$N$5:$N$504,"Paid without waiver"))</f>
        <v/>
      </c>
      <c r="G24" s="17">
        <f>IF($A24="","",SUMIFS('Waiver Log'!$H$5:$H$504,'Waiver Log'!$A$5:$A$504,$A24,'Waiver Log'!$N$5:$N$504,"Hold payment"))</f>
        <v/>
      </c>
    </row>
    <row r="25">
      <c r="A25" s="13">
        <f>IF(Settings!A18="","",Settings!A18)</f>
        <v/>
      </c>
      <c r="B25" s="10">
        <f>IF($A25="","",COUNTIF('Waiver Log'!$A$5:$A$504,$A25))</f>
        <v/>
      </c>
      <c r="C25" s="10">
        <f>IF($A25="","",COUNTIFS('Waiver Log'!$A$5:$A$504,$A25,'Waiver Log'!$L$5:$L$504,"Received"))</f>
        <v/>
      </c>
      <c r="D25" s="10">
        <f>IF($A25="","",COUNTIFS('Waiver Log'!$A$5:$A$504,$A25,'Waiver Log'!$L$5:$L$504,"Requested")+COUNTIFS('Waiver Log'!$A$5:$A$504,$A25,'Waiver Log'!$L$5:$L$504,"Overdue"))</f>
        <v/>
      </c>
      <c r="E25" s="10">
        <f>IF($A25="","",COUNTIFS('Waiver Log'!$A$5:$A$504,$A25,'Waiver Log'!$L$5:$L$504,"Overdue"))</f>
        <v/>
      </c>
      <c r="F25" s="10">
        <f>IF($A25="","",COUNTIFS('Waiver Log'!$A$5:$A$504,$A25,'Waiver Log'!$N$5:$N$504,"Paid without waiver"))</f>
        <v/>
      </c>
      <c r="G25" s="17">
        <f>IF($A25="","",SUMIFS('Waiver Log'!$H$5:$H$504,'Waiver Log'!$A$5:$A$504,$A25,'Waiver Log'!$N$5:$N$504,"Hold payment"))</f>
        <v/>
      </c>
    </row>
    <row r="26">
      <c r="A26" s="13">
        <f>IF(Settings!A19="","",Settings!A19)</f>
        <v/>
      </c>
      <c r="B26" s="10">
        <f>IF($A26="","",COUNTIF('Waiver Log'!$A$5:$A$504,$A26))</f>
        <v/>
      </c>
      <c r="C26" s="10">
        <f>IF($A26="","",COUNTIFS('Waiver Log'!$A$5:$A$504,$A26,'Waiver Log'!$L$5:$L$504,"Received"))</f>
        <v/>
      </c>
      <c r="D26" s="10">
        <f>IF($A26="","",COUNTIFS('Waiver Log'!$A$5:$A$504,$A26,'Waiver Log'!$L$5:$L$504,"Requested")+COUNTIFS('Waiver Log'!$A$5:$A$504,$A26,'Waiver Log'!$L$5:$L$504,"Overdue"))</f>
        <v/>
      </c>
      <c r="E26" s="10">
        <f>IF($A26="","",COUNTIFS('Waiver Log'!$A$5:$A$504,$A26,'Waiver Log'!$L$5:$L$504,"Overdue"))</f>
        <v/>
      </c>
      <c r="F26" s="10">
        <f>IF($A26="","",COUNTIFS('Waiver Log'!$A$5:$A$504,$A26,'Waiver Log'!$N$5:$N$504,"Paid without waiver"))</f>
        <v/>
      </c>
      <c r="G26" s="17">
        <f>IF($A26="","",SUMIFS('Waiver Log'!$H$5:$H$504,'Waiver Log'!$A$5:$A$504,$A26,'Waiver Log'!$N$5:$N$504,"Hold payment"))</f>
        <v/>
      </c>
    </row>
    <row r="27">
      <c r="A27" s="13">
        <f>IF(Settings!A20="","",Settings!A20)</f>
        <v/>
      </c>
      <c r="B27" s="10">
        <f>IF($A27="","",COUNTIF('Waiver Log'!$A$5:$A$504,$A27))</f>
        <v/>
      </c>
      <c r="C27" s="10">
        <f>IF($A27="","",COUNTIFS('Waiver Log'!$A$5:$A$504,$A27,'Waiver Log'!$L$5:$L$504,"Received"))</f>
        <v/>
      </c>
      <c r="D27" s="10">
        <f>IF($A27="","",COUNTIFS('Waiver Log'!$A$5:$A$504,$A27,'Waiver Log'!$L$5:$L$504,"Requested")+COUNTIFS('Waiver Log'!$A$5:$A$504,$A27,'Waiver Log'!$L$5:$L$504,"Overdue"))</f>
        <v/>
      </c>
      <c r="E27" s="10">
        <f>IF($A27="","",COUNTIFS('Waiver Log'!$A$5:$A$504,$A27,'Waiver Log'!$L$5:$L$504,"Overdue"))</f>
        <v/>
      </c>
      <c r="F27" s="10">
        <f>IF($A27="","",COUNTIFS('Waiver Log'!$A$5:$A$504,$A27,'Waiver Log'!$N$5:$N$504,"Paid without waiver"))</f>
        <v/>
      </c>
      <c r="G27" s="17">
        <f>IF($A27="","",SUMIFS('Waiver Log'!$H$5:$H$504,'Waiver Log'!$A$5:$A$504,$A27,'Waiver Log'!$N$5:$N$504,"Hold payment"))</f>
        <v/>
      </c>
    </row>
    <row r="28">
      <c r="A28" s="13">
        <f>IF(Settings!A21="","",Settings!A21)</f>
        <v/>
      </c>
      <c r="B28" s="10">
        <f>IF($A28="","",COUNTIF('Waiver Log'!$A$5:$A$504,$A28))</f>
        <v/>
      </c>
      <c r="C28" s="10">
        <f>IF($A28="","",COUNTIFS('Waiver Log'!$A$5:$A$504,$A28,'Waiver Log'!$L$5:$L$504,"Received"))</f>
        <v/>
      </c>
      <c r="D28" s="10">
        <f>IF($A28="","",COUNTIFS('Waiver Log'!$A$5:$A$504,$A28,'Waiver Log'!$L$5:$L$504,"Requested")+COUNTIFS('Waiver Log'!$A$5:$A$504,$A28,'Waiver Log'!$L$5:$L$504,"Overdue"))</f>
        <v/>
      </c>
      <c r="E28" s="10">
        <f>IF($A28="","",COUNTIFS('Waiver Log'!$A$5:$A$504,$A28,'Waiver Log'!$L$5:$L$504,"Overdue"))</f>
        <v/>
      </c>
      <c r="F28" s="10">
        <f>IF($A28="","",COUNTIFS('Waiver Log'!$A$5:$A$504,$A28,'Waiver Log'!$N$5:$N$504,"Paid without waiver"))</f>
        <v/>
      </c>
      <c r="G28" s="17">
        <f>IF($A28="","",SUMIFS('Waiver Log'!$H$5:$H$504,'Waiver Log'!$A$5:$A$504,$A28,'Waiver Log'!$N$5:$N$504,"Hold payment"))</f>
        <v/>
      </c>
    </row>
    <row r="29">
      <c r="A29" s="13">
        <f>IF(Settings!A22="","",Settings!A22)</f>
        <v/>
      </c>
      <c r="B29" s="10">
        <f>IF($A29="","",COUNTIF('Waiver Log'!$A$5:$A$504,$A29))</f>
        <v/>
      </c>
      <c r="C29" s="10">
        <f>IF($A29="","",COUNTIFS('Waiver Log'!$A$5:$A$504,$A29,'Waiver Log'!$L$5:$L$504,"Received"))</f>
        <v/>
      </c>
      <c r="D29" s="10">
        <f>IF($A29="","",COUNTIFS('Waiver Log'!$A$5:$A$504,$A29,'Waiver Log'!$L$5:$L$504,"Requested")+COUNTIFS('Waiver Log'!$A$5:$A$504,$A29,'Waiver Log'!$L$5:$L$504,"Overdue"))</f>
        <v/>
      </c>
      <c r="E29" s="10">
        <f>IF($A29="","",COUNTIFS('Waiver Log'!$A$5:$A$504,$A29,'Waiver Log'!$L$5:$L$504,"Overdue"))</f>
        <v/>
      </c>
      <c r="F29" s="10">
        <f>IF($A29="","",COUNTIFS('Waiver Log'!$A$5:$A$504,$A29,'Waiver Log'!$N$5:$N$504,"Paid without waiver"))</f>
        <v/>
      </c>
      <c r="G29" s="17">
        <f>IF($A29="","",SUMIFS('Waiver Log'!$H$5:$H$504,'Waiver Log'!$A$5:$A$504,$A29,'Waiver Log'!$N$5:$N$504,"Hold payment"))</f>
        <v/>
      </c>
    </row>
    <row r="30">
      <c r="A30" s="13">
        <f>IF(Settings!A23="","",Settings!A23)</f>
        <v/>
      </c>
      <c r="B30" s="10">
        <f>IF($A30="","",COUNTIF('Waiver Log'!$A$5:$A$504,$A30))</f>
        <v/>
      </c>
      <c r="C30" s="10">
        <f>IF($A30="","",COUNTIFS('Waiver Log'!$A$5:$A$504,$A30,'Waiver Log'!$L$5:$L$504,"Received"))</f>
        <v/>
      </c>
      <c r="D30" s="10">
        <f>IF($A30="","",COUNTIFS('Waiver Log'!$A$5:$A$504,$A30,'Waiver Log'!$L$5:$L$504,"Requested")+COUNTIFS('Waiver Log'!$A$5:$A$504,$A30,'Waiver Log'!$L$5:$L$504,"Overdue"))</f>
        <v/>
      </c>
      <c r="E30" s="10">
        <f>IF($A30="","",COUNTIFS('Waiver Log'!$A$5:$A$504,$A30,'Waiver Log'!$L$5:$L$504,"Overdue"))</f>
        <v/>
      </c>
      <c r="F30" s="10">
        <f>IF($A30="","",COUNTIFS('Waiver Log'!$A$5:$A$504,$A30,'Waiver Log'!$N$5:$N$504,"Paid without waiver"))</f>
        <v/>
      </c>
      <c r="G30" s="17">
        <f>IF($A30="","",SUMIFS('Waiver Log'!$H$5:$H$504,'Waiver Log'!$A$5:$A$504,$A30,'Waiver Log'!$N$5:$N$504,"Hold payment"))</f>
        <v/>
      </c>
    </row>
    <row r="31">
      <c r="A31" s="13">
        <f>IF(Settings!A24="","",Settings!A24)</f>
        <v/>
      </c>
      <c r="B31" s="10">
        <f>IF($A31="","",COUNTIF('Waiver Log'!$A$5:$A$504,$A31))</f>
        <v/>
      </c>
      <c r="C31" s="10">
        <f>IF($A31="","",COUNTIFS('Waiver Log'!$A$5:$A$504,$A31,'Waiver Log'!$L$5:$L$504,"Received"))</f>
        <v/>
      </c>
      <c r="D31" s="10">
        <f>IF($A31="","",COUNTIFS('Waiver Log'!$A$5:$A$504,$A31,'Waiver Log'!$L$5:$L$504,"Requested")+COUNTIFS('Waiver Log'!$A$5:$A$504,$A31,'Waiver Log'!$L$5:$L$504,"Overdue"))</f>
        <v/>
      </c>
      <c r="E31" s="10">
        <f>IF($A31="","",COUNTIFS('Waiver Log'!$A$5:$A$504,$A31,'Waiver Log'!$L$5:$L$504,"Overdue"))</f>
        <v/>
      </c>
      <c r="F31" s="10">
        <f>IF($A31="","",COUNTIFS('Waiver Log'!$A$5:$A$504,$A31,'Waiver Log'!$N$5:$N$504,"Paid without waiver"))</f>
        <v/>
      </c>
      <c r="G31" s="17">
        <f>IF($A31="","",SUMIFS('Waiver Log'!$H$5:$H$504,'Waiver Log'!$A$5:$A$504,$A31,'Waiver Log'!$N$5:$N$504,"Hold payment"))</f>
        <v/>
      </c>
    </row>
    <row r="32">
      <c r="A32" s="13">
        <f>IF(Settings!A25="","",Settings!A25)</f>
        <v/>
      </c>
      <c r="B32" s="10">
        <f>IF($A32="","",COUNTIF('Waiver Log'!$A$5:$A$504,$A32))</f>
        <v/>
      </c>
      <c r="C32" s="10">
        <f>IF($A32="","",COUNTIFS('Waiver Log'!$A$5:$A$504,$A32,'Waiver Log'!$L$5:$L$504,"Received"))</f>
        <v/>
      </c>
      <c r="D32" s="10">
        <f>IF($A32="","",COUNTIFS('Waiver Log'!$A$5:$A$504,$A32,'Waiver Log'!$L$5:$L$504,"Requested")+COUNTIFS('Waiver Log'!$A$5:$A$504,$A32,'Waiver Log'!$L$5:$L$504,"Overdue"))</f>
        <v/>
      </c>
      <c r="E32" s="10">
        <f>IF($A32="","",COUNTIFS('Waiver Log'!$A$5:$A$504,$A32,'Waiver Log'!$L$5:$L$504,"Overdue"))</f>
        <v/>
      </c>
      <c r="F32" s="10">
        <f>IF($A32="","",COUNTIFS('Waiver Log'!$A$5:$A$504,$A32,'Waiver Log'!$N$5:$N$504,"Paid without waiver"))</f>
        <v/>
      </c>
      <c r="G32" s="17">
        <f>IF($A32="","",SUMIFS('Waiver Log'!$H$5:$H$504,'Waiver Log'!$A$5:$A$504,$A32,'Waiver Log'!$N$5:$N$504,"Hold payment"))</f>
        <v/>
      </c>
    </row>
    <row r="33">
      <c r="A33" s="13">
        <f>IF(Settings!A26="","",Settings!A26)</f>
        <v/>
      </c>
      <c r="B33" s="10">
        <f>IF($A33="","",COUNTIF('Waiver Log'!$A$5:$A$504,$A33))</f>
        <v/>
      </c>
      <c r="C33" s="10">
        <f>IF($A33="","",COUNTIFS('Waiver Log'!$A$5:$A$504,$A33,'Waiver Log'!$L$5:$L$504,"Received"))</f>
        <v/>
      </c>
      <c r="D33" s="10">
        <f>IF($A33="","",COUNTIFS('Waiver Log'!$A$5:$A$504,$A33,'Waiver Log'!$L$5:$L$504,"Requested")+COUNTIFS('Waiver Log'!$A$5:$A$504,$A33,'Waiver Log'!$L$5:$L$504,"Overdue"))</f>
        <v/>
      </c>
      <c r="E33" s="10">
        <f>IF($A33="","",COUNTIFS('Waiver Log'!$A$5:$A$504,$A33,'Waiver Log'!$L$5:$L$504,"Overdue"))</f>
        <v/>
      </c>
      <c r="F33" s="10">
        <f>IF($A33="","",COUNTIFS('Waiver Log'!$A$5:$A$504,$A33,'Waiver Log'!$N$5:$N$504,"Paid without waiver"))</f>
        <v/>
      </c>
      <c r="G33" s="17">
        <f>IF($A33="","",SUMIFS('Waiver Log'!$H$5:$H$504,'Waiver Log'!$A$5:$A$504,$A33,'Waiver Log'!$N$5:$N$504,"Hold payment"))</f>
        <v/>
      </c>
    </row>
    <row r="34">
      <c r="A34" s="13">
        <f>IF(Settings!A27="","",Settings!A27)</f>
        <v/>
      </c>
      <c r="B34" s="10">
        <f>IF($A34="","",COUNTIF('Waiver Log'!$A$5:$A$504,$A34))</f>
        <v/>
      </c>
      <c r="C34" s="10">
        <f>IF($A34="","",COUNTIFS('Waiver Log'!$A$5:$A$504,$A34,'Waiver Log'!$L$5:$L$504,"Received"))</f>
        <v/>
      </c>
      <c r="D34" s="10">
        <f>IF($A34="","",COUNTIFS('Waiver Log'!$A$5:$A$504,$A34,'Waiver Log'!$L$5:$L$504,"Requested")+COUNTIFS('Waiver Log'!$A$5:$A$504,$A34,'Waiver Log'!$L$5:$L$504,"Overdue"))</f>
        <v/>
      </c>
      <c r="E34" s="10">
        <f>IF($A34="","",COUNTIFS('Waiver Log'!$A$5:$A$504,$A34,'Waiver Log'!$L$5:$L$504,"Overdue"))</f>
        <v/>
      </c>
      <c r="F34" s="10">
        <f>IF($A34="","",COUNTIFS('Waiver Log'!$A$5:$A$504,$A34,'Waiver Log'!$N$5:$N$504,"Paid without waiver"))</f>
        <v/>
      </c>
      <c r="G34" s="17">
        <f>IF($A34="","",SUMIFS('Waiver Log'!$H$5:$H$504,'Waiver Log'!$A$5:$A$504,$A34,'Waiver Log'!$N$5:$N$504,"Hold payment"))</f>
        <v/>
      </c>
    </row>
    <row r="35">
      <c r="A35" s="13">
        <f>IF(Settings!A28="","",Settings!A28)</f>
        <v/>
      </c>
      <c r="B35" s="10">
        <f>IF($A35="","",COUNTIF('Waiver Log'!$A$5:$A$504,$A35))</f>
        <v/>
      </c>
      <c r="C35" s="10">
        <f>IF($A35="","",COUNTIFS('Waiver Log'!$A$5:$A$504,$A35,'Waiver Log'!$L$5:$L$504,"Received"))</f>
        <v/>
      </c>
      <c r="D35" s="10">
        <f>IF($A35="","",COUNTIFS('Waiver Log'!$A$5:$A$504,$A35,'Waiver Log'!$L$5:$L$504,"Requested")+COUNTIFS('Waiver Log'!$A$5:$A$504,$A35,'Waiver Log'!$L$5:$L$504,"Overdue"))</f>
        <v/>
      </c>
      <c r="E35" s="10">
        <f>IF($A35="","",COUNTIFS('Waiver Log'!$A$5:$A$504,$A35,'Waiver Log'!$L$5:$L$504,"Overdue"))</f>
        <v/>
      </c>
      <c r="F35" s="10">
        <f>IF($A35="","",COUNTIFS('Waiver Log'!$A$5:$A$504,$A35,'Waiver Log'!$N$5:$N$504,"Paid without waiver"))</f>
        <v/>
      </c>
      <c r="G35" s="17">
        <f>IF($A35="","",SUMIFS('Waiver Log'!$H$5:$H$504,'Waiver Log'!$A$5:$A$504,$A35,'Waiver Log'!$N$5:$N$504,"Hold payment"))</f>
        <v/>
      </c>
    </row>
    <row r="36">
      <c r="A36" s="13">
        <f>IF(Settings!A29="","",Settings!A29)</f>
        <v/>
      </c>
      <c r="B36" s="10">
        <f>IF($A36="","",COUNTIF('Waiver Log'!$A$5:$A$504,$A36))</f>
        <v/>
      </c>
      <c r="C36" s="10">
        <f>IF($A36="","",COUNTIFS('Waiver Log'!$A$5:$A$504,$A36,'Waiver Log'!$L$5:$L$504,"Received"))</f>
        <v/>
      </c>
      <c r="D36" s="10">
        <f>IF($A36="","",COUNTIFS('Waiver Log'!$A$5:$A$504,$A36,'Waiver Log'!$L$5:$L$504,"Requested")+COUNTIFS('Waiver Log'!$A$5:$A$504,$A36,'Waiver Log'!$L$5:$L$504,"Overdue"))</f>
        <v/>
      </c>
      <c r="E36" s="10">
        <f>IF($A36="","",COUNTIFS('Waiver Log'!$A$5:$A$504,$A36,'Waiver Log'!$L$5:$L$504,"Overdue"))</f>
        <v/>
      </c>
      <c r="F36" s="10">
        <f>IF($A36="","",COUNTIFS('Waiver Log'!$A$5:$A$504,$A36,'Waiver Log'!$N$5:$N$504,"Paid without waiver"))</f>
        <v/>
      </c>
      <c r="G36" s="17">
        <f>IF($A36="","",SUMIFS('Waiver Log'!$H$5:$H$504,'Waiver Log'!$A$5:$A$504,$A36,'Waiver Log'!$N$5:$N$504,"Hold payment"))</f>
        <v/>
      </c>
    </row>
    <row r="37">
      <c r="A37" s="13">
        <f>IF(Settings!A30="","",Settings!A30)</f>
        <v/>
      </c>
      <c r="B37" s="10">
        <f>IF($A37="","",COUNTIF('Waiver Log'!$A$5:$A$504,$A37))</f>
        <v/>
      </c>
      <c r="C37" s="10">
        <f>IF($A37="","",COUNTIFS('Waiver Log'!$A$5:$A$504,$A37,'Waiver Log'!$L$5:$L$504,"Received"))</f>
        <v/>
      </c>
      <c r="D37" s="10">
        <f>IF($A37="","",COUNTIFS('Waiver Log'!$A$5:$A$504,$A37,'Waiver Log'!$L$5:$L$504,"Requested")+COUNTIFS('Waiver Log'!$A$5:$A$504,$A37,'Waiver Log'!$L$5:$L$504,"Overdue"))</f>
        <v/>
      </c>
      <c r="E37" s="10">
        <f>IF($A37="","",COUNTIFS('Waiver Log'!$A$5:$A$504,$A37,'Waiver Log'!$L$5:$L$504,"Overdue"))</f>
        <v/>
      </c>
      <c r="F37" s="10">
        <f>IF($A37="","",COUNTIFS('Waiver Log'!$A$5:$A$504,$A37,'Waiver Log'!$N$5:$N$504,"Paid without waiver"))</f>
        <v/>
      </c>
      <c r="G37" s="17">
        <f>IF($A37="","",SUMIFS('Waiver Log'!$H$5:$H$504,'Waiver Log'!$A$5:$A$504,$A37,'Waiver Log'!$N$5:$N$504,"Hold payment"))</f>
        <v/>
      </c>
    </row>
    <row r="38">
      <c r="A38" s="13">
        <f>IF(Settings!A31="","",Settings!A31)</f>
        <v/>
      </c>
      <c r="B38" s="10">
        <f>IF($A38="","",COUNTIF('Waiver Log'!$A$5:$A$504,$A38))</f>
        <v/>
      </c>
      <c r="C38" s="10">
        <f>IF($A38="","",COUNTIFS('Waiver Log'!$A$5:$A$504,$A38,'Waiver Log'!$L$5:$L$504,"Received"))</f>
        <v/>
      </c>
      <c r="D38" s="10">
        <f>IF($A38="","",COUNTIFS('Waiver Log'!$A$5:$A$504,$A38,'Waiver Log'!$L$5:$L$504,"Requested")+COUNTIFS('Waiver Log'!$A$5:$A$504,$A38,'Waiver Log'!$L$5:$L$504,"Overdue"))</f>
        <v/>
      </c>
      <c r="E38" s="10">
        <f>IF($A38="","",COUNTIFS('Waiver Log'!$A$5:$A$504,$A38,'Waiver Log'!$L$5:$L$504,"Overdue"))</f>
        <v/>
      </c>
      <c r="F38" s="10">
        <f>IF($A38="","",COUNTIFS('Waiver Log'!$A$5:$A$504,$A38,'Waiver Log'!$N$5:$N$504,"Paid without waiver"))</f>
        <v/>
      </c>
      <c r="G38" s="17">
        <f>IF($A38="","",SUMIFS('Waiver Log'!$H$5:$H$504,'Waiver Log'!$A$5:$A$504,$A38,'Waiver Log'!$N$5:$N$504,"Hold payment"))</f>
        <v/>
      </c>
    </row>
    <row r="39">
      <c r="A39" s="13">
        <f>IF(Settings!A32="","",Settings!A32)</f>
        <v/>
      </c>
      <c r="B39" s="10">
        <f>IF($A39="","",COUNTIF('Waiver Log'!$A$5:$A$504,$A39))</f>
        <v/>
      </c>
      <c r="C39" s="10">
        <f>IF($A39="","",COUNTIFS('Waiver Log'!$A$5:$A$504,$A39,'Waiver Log'!$L$5:$L$504,"Received"))</f>
        <v/>
      </c>
      <c r="D39" s="10">
        <f>IF($A39="","",COUNTIFS('Waiver Log'!$A$5:$A$504,$A39,'Waiver Log'!$L$5:$L$504,"Requested")+COUNTIFS('Waiver Log'!$A$5:$A$504,$A39,'Waiver Log'!$L$5:$L$504,"Overdue"))</f>
        <v/>
      </c>
      <c r="E39" s="10">
        <f>IF($A39="","",COUNTIFS('Waiver Log'!$A$5:$A$504,$A39,'Waiver Log'!$L$5:$L$504,"Overdue"))</f>
        <v/>
      </c>
      <c r="F39" s="10">
        <f>IF($A39="","",COUNTIFS('Waiver Log'!$A$5:$A$504,$A39,'Waiver Log'!$N$5:$N$504,"Paid without waiver"))</f>
        <v/>
      </c>
      <c r="G39" s="17">
        <f>IF($A39="","",SUMIFS('Waiver Log'!$H$5:$H$504,'Waiver Log'!$A$5:$A$504,$A39,'Waiver Log'!$N$5:$N$504,"Hold payment"))</f>
        <v/>
      </c>
    </row>
    <row r="40">
      <c r="A40" s="13">
        <f>IF(Settings!A33="","",Settings!A33)</f>
        <v/>
      </c>
      <c r="B40" s="10">
        <f>IF($A40="","",COUNTIF('Waiver Log'!$A$5:$A$504,$A40))</f>
        <v/>
      </c>
      <c r="C40" s="10">
        <f>IF($A40="","",COUNTIFS('Waiver Log'!$A$5:$A$504,$A40,'Waiver Log'!$L$5:$L$504,"Received"))</f>
        <v/>
      </c>
      <c r="D40" s="10">
        <f>IF($A40="","",COUNTIFS('Waiver Log'!$A$5:$A$504,$A40,'Waiver Log'!$L$5:$L$504,"Requested")+COUNTIFS('Waiver Log'!$A$5:$A$504,$A40,'Waiver Log'!$L$5:$L$504,"Overdue"))</f>
        <v/>
      </c>
      <c r="E40" s="10">
        <f>IF($A40="","",COUNTIFS('Waiver Log'!$A$5:$A$504,$A40,'Waiver Log'!$L$5:$L$504,"Overdue"))</f>
        <v/>
      </c>
      <c r="F40" s="10">
        <f>IF($A40="","",COUNTIFS('Waiver Log'!$A$5:$A$504,$A40,'Waiver Log'!$N$5:$N$504,"Paid without waiver"))</f>
        <v/>
      </c>
      <c r="G40" s="17">
        <f>IF($A40="","",SUMIFS('Waiver Log'!$H$5:$H$504,'Waiver Log'!$A$5:$A$504,$A40,'Waiver Log'!$N$5:$N$504,"Hold payment"))</f>
        <v/>
      </c>
    </row>
    <row r="41">
      <c r="A41" s="13">
        <f>IF(Settings!A34="","",Settings!A34)</f>
        <v/>
      </c>
      <c r="B41" s="10">
        <f>IF($A41="","",COUNTIF('Waiver Log'!$A$5:$A$504,$A41))</f>
        <v/>
      </c>
      <c r="C41" s="10">
        <f>IF($A41="","",COUNTIFS('Waiver Log'!$A$5:$A$504,$A41,'Waiver Log'!$L$5:$L$504,"Received"))</f>
        <v/>
      </c>
      <c r="D41" s="10">
        <f>IF($A41="","",COUNTIFS('Waiver Log'!$A$5:$A$504,$A41,'Waiver Log'!$L$5:$L$504,"Requested")+COUNTIFS('Waiver Log'!$A$5:$A$504,$A41,'Waiver Log'!$L$5:$L$504,"Overdue"))</f>
        <v/>
      </c>
      <c r="E41" s="10">
        <f>IF($A41="","",COUNTIFS('Waiver Log'!$A$5:$A$504,$A41,'Waiver Log'!$L$5:$L$504,"Overdue"))</f>
        <v/>
      </c>
      <c r="F41" s="10">
        <f>IF($A41="","",COUNTIFS('Waiver Log'!$A$5:$A$504,$A41,'Waiver Log'!$N$5:$N$504,"Paid without waiver"))</f>
        <v/>
      </c>
      <c r="G41" s="17">
        <f>IF($A41="","",SUMIFS('Waiver Log'!$H$5:$H$504,'Waiver Log'!$A$5:$A$504,$A41,'Waiver Log'!$N$5:$N$504,"Hold payment"))</f>
        <v/>
      </c>
    </row>
    <row r="42">
      <c r="A42" s="13">
        <f>IF(Settings!A35="","",Settings!A35)</f>
        <v/>
      </c>
      <c r="B42" s="10">
        <f>IF($A42="","",COUNTIF('Waiver Log'!$A$5:$A$504,$A42))</f>
        <v/>
      </c>
      <c r="C42" s="10">
        <f>IF($A42="","",COUNTIFS('Waiver Log'!$A$5:$A$504,$A42,'Waiver Log'!$L$5:$L$504,"Received"))</f>
        <v/>
      </c>
      <c r="D42" s="10">
        <f>IF($A42="","",COUNTIFS('Waiver Log'!$A$5:$A$504,$A42,'Waiver Log'!$L$5:$L$504,"Requested")+COUNTIFS('Waiver Log'!$A$5:$A$504,$A42,'Waiver Log'!$L$5:$L$504,"Overdue"))</f>
        <v/>
      </c>
      <c r="E42" s="10">
        <f>IF($A42="","",COUNTIFS('Waiver Log'!$A$5:$A$504,$A42,'Waiver Log'!$L$5:$L$504,"Overdue"))</f>
        <v/>
      </c>
      <c r="F42" s="10">
        <f>IF($A42="","",COUNTIFS('Waiver Log'!$A$5:$A$504,$A42,'Waiver Log'!$N$5:$N$504,"Paid without waiver"))</f>
        <v/>
      </c>
      <c r="G42" s="17">
        <f>IF($A42="","",SUMIFS('Waiver Log'!$H$5:$H$504,'Waiver Log'!$A$5:$A$504,$A42,'Waiver Log'!$N$5:$N$504,"Hold payment"))</f>
        <v/>
      </c>
    </row>
    <row r="43">
      <c r="A43" s="13">
        <f>IF(Settings!A36="","",Settings!A36)</f>
        <v/>
      </c>
      <c r="B43" s="10">
        <f>IF($A43="","",COUNTIF('Waiver Log'!$A$5:$A$504,$A43))</f>
        <v/>
      </c>
      <c r="C43" s="10">
        <f>IF($A43="","",COUNTIFS('Waiver Log'!$A$5:$A$504,$A43,'Waiver Log'!$L$5:$L$504,"Received"))</f>
        <v/>
      </c>
      <c r="D43" s="10">
        <f>IF($A43="","",COUNTIFS('Waiver Log'!$A$5:$A$504,$A43,'Waiver Log'!$L$5:$L$504,"Requested")+COUNTIFS('Waiver Log'!$A$5:$A$504,$A43,'Waiver Log'!$L$5:$L$504,"Overdue"))</f>
        <v/>
      </c>
      <c r="E43" s="10">
        <f>IF($A43="","",COUNTIFS('Waiver Log'!$A$5:$A$504,$A43,'Waiver Log'!$L$5:$L$504,"Overdue"))</f>
        <v/>
      </c>
      <c r="F43" s="10">
        <f>IF($A43="","",COUNTIFS('Waiver Log'!$A$5:$A$504,$A43,'Waiver Log'!$N$5:$N$504,"Paid without waiver"))</f>
        <v/>
      </c>
      <c r="G43" s="17">
        <f>IF($A43="","",SUMIFS('Waiver Log'!$H$5:$H$504,'Waiver Log'!$A$5:$A$504,$A43,'Waiver Log'!$N$5:$N$504,"Hold payment"))</f>
        <v/>
      </c>
    </row>
    <row r="44">
      <c r="A44" s="13">
        <f>IF(Settings!A37="","",Settings!A37)</f>
        <v/>
      </c>
      <c r="B44" s="10">
        <f>IF($A44="","",COUNTIF('Waiver Log'!$A$5:$A$504,$A44))</f>
        <v/>
      </c>
      <c r="C44" s="10">
        <f>IF($A44="","",COUNTIFS('Waiver Log'!$A$5:$A$504,$A44,'Waiver Log'!$L$5:$L$504,"Received"))</f>
        <v/>
      </c>
      <c r="D44" s="10">
        <f>IF($A44="","",COUNTIFS('Waiver Log'!$A$5:$A$504,$A44,'Waiver Log'!$L$5:$L$504,"Requested")+COUNTIFS('Waiver Log'!$A$5:$A$504,$A44,'Waiver Log'!$L$5:$L$504,"Overdue"))</f>
        <v/>
      </c>
      <c r="E44" s="10">
        <f>IF($A44="","",COUNTIFS('Waiver Log'!$A$5:$A$504,$A44,'Waiver Log'!$L$5:$L$504,"Overdue"))</f>
        <v/>
      </c>
      <c r="F44" s="10">
        <f>IF($A44="","",COUNTIFS('Waiver Log'!$A$5:$A$504,$A44,'Waiver Log'!$N$5:$N$504,"Paid without waiver"))</f>
        <v/>
      </c>
      <c r="G44" s="17">
        <f>IF($A44="","",SUMIFS('Waiver Log'!$H$5:$H$504,'Waiver Log'!$A$5:$A$504,$A44,'Waiver Log'!$N$5:$N$504,"Hold payment"))</f>
        <v/>
      </c>
    </row>
    <row r="45">
      <c r="A45" s="13">
        <f>IF(Settings!A38="","",Settings!A38)</f>
        <v/>
      </c>
      <c r="B45" s="10">
        <f>IF($A45="","",COUNTIF('Waiver Log'!$A$5:$A$504,$A45))</f>
        <v/>
      </c>
      <c r="C45" s="10">
        <f>IF($A45="","",COUNTIFS('Waiver Log'!$A$5:$A$504,$A45,'Waiver Log'!$L$5:$L$504,"Received"))</f>
        <v/>
      </c>
      <c r="D45" s="10">
        <f>IF($A45="","",COUNTIFS('Waiver Log'!$A$5:$A$504,$A45,'Waiver Log'!$L$5:$L$504,"Requested")+COUNTIFS('Waiver Log'!$A$5:$A$504,$A45,'Waiver Log'!$L$5:$L$504,"Overdue"))</f>
        <v/>
      </c>
      <c r="E45" s="10">
        <f>IF($A45="","",COUNTIFS('Waiver Log'!$A$5:$A$504,$A45,'Waiver Log'!$L$5:$L$504,"Overdue"))</f>
        <v/>
      </c>
      <c r="F45" s="10">
        <f>IF($A45="","",COUNTIFS('Waiver Log'!$A$5:$A$504,$A45,'Waiver Log'!$N$5:$N$504,"Paid without waiver"))</f>
        <v/>
      </c>
      <c r="G45" s="17">
        <f>IF($A45="","",SUMIFS('Waiver Log'!$H$5:$H$504,'Waiver Log'!$A$5:$A$504,$A45,'Waiver Log'!$N$5:$N$504,"Hold payment"))</f>
        <v/>
      </c>
    </row>
    <row r="46">
      <c r="A46" s="13">
        <f>IF(Settings!A39="","",Settings!A39)</f>
        <v/>
      </c>
      <c r="B46" s="10">
        <f>IF($A46="","",COUNTIF('Waiver Log'!$A$5:$A$504,$A46))</f>
        <v/>
      </c>
      <c r="C46" s="10">
        <f>IF($A46="","",COUNTIFS('Waiver Log'!$A$5:$A$504,$A46,'Waiver Log'!$L$5:$L$504,"Received"))</f>
        <v/>
      </c>
      <c r="D46" s="10">
        <f>IF($A46="","",COUNTIFS('Waiver Log'!$A$5:$A$504,$A46,'Waiver Log'!$L$5:$L$504,"Requested")+COUNTIFS('Waiver Log'!$A$5:$A$504,$A46,'Waiver Log'!$L$5:$L$504,"Overdue"))</f>
        <v/>
      </c>
      <c r="E46" s="10">
        <f>IF($A46="","",COUNTIFS('Waiver Log'!$A$5:$A$504,$A46,'Waiver Log'!$L$5:$L$504,"Overdue"))</f>
        <v/>
      </c>
      <c r="F46" s="10">
        <f>IF($A46="","",COUNTIFS('Waiver Log'!$A$5:$A$504,$A46,'Waiver Log'!$N$5:$N$504,"Paid without waiver"))</f>
        <v/>
      </c>
      <c r="G46" s="17">
        <f>IF($A46="","",SUMIFS('Waiver Log'!$H$5:$H$504,'Waiver Log'!$A$5:$A$504,$A46,'Waiver Log'!$N$5:$N$504,"Hold payment"))</f>
        <v/>
      </c>
    </row>
    <row r="47">
      <c r="A47" s="13">
        <f>IF(Settings!A40="","",Settings!A40)</f>
        <v/>
      </c>
      <c r="B47" s="10">
        <f>IF($A47="","",COUNTIF('Waiver Log'!$A$5:$A$504,$A47))</f>
        <v/>
      </c>
      <c r="C47" s="10">
        <f>IF($A47="","",COUNTIFS('Waiver Log'!$A$5:$A$504,$A47,'Waiver Log'!$L$5:$L$504,"Received"))</f>
        <v/>
      </c>
      <c r="D47" s="10">
        <f>IF($A47="","",COUNTIFS('Waiver Log'!$A$5:$A$504,$A47,'Waiver Log'!$L$5:$L$504,"Requested")+COUNTIFS('Waiver Log'!$A$5:$A$504,$A47,'Waiver Log'!$L$5:$L$504,"Overdue"))</f>
        <v/>
      </c>
      <c r="E47" s="10">
        <f>IF($A47="","",COUNTIFS('Waiver Log'!$A$5:$A$504,$A47,'Waiver Log'!$L$5:$L$504,"Overdue"))</f>
        <v/>
      </c>
      <c r="F47" s="10">
        <f>IF($A47="","",COUNTIFS('Waiver Log'!$A$5:$A$504,$A47,'Waiver Log'!$N$5:$N$504,"Paid without waiver"))</f>
        <v/>
      </c>
      <c r="G47" s="17">
        <f>IF($A47="","",SUMIFS('Waiver Log'!$H$5:$H$504,'Waiver Log'!$A$5:$A$504,$A47,'Waiver Log'!$N$5:$N$504,"Hold payment"))</f>
        <v/>
      </c>
    </row>
    <row r="48">
      <c r="A48" s="13">
        <f>IF(Settings!A41="","",Settings!A41)</f>
        <v/>
      </c>
      <c r="B48" s="10">
        <f>IF($A48="","",COUNTIF('Waiver Log'!$A$5:$A$504,$A48))</f>
        <v/>
      </c>
      <c r="C48" s="10">
        <f>IF($A48="","",COUNTIFS('Waiver Log'!$A$5:$A$504,$A48,'Waiver Log'!$L$5:$L$504,"Received"))</f>
        <v/>
      </c>
      <c r="D48" s="10">
        <f>IF($A48="","",COUNTIFS('Waiver Log'!$A$5:$A$504,$A48,'Waiver Log'!$L$5:$L$504,"Requested")+COUNTIFS('Waiver Log'!$A$5:$A$504,$A48,'Waiver Log'!$L$5:$L$504,"Overdue"))</f>
        <v/>
      </c>
      <c r="E48" s="10">
        <f>IF($A48="","",COUNTIFS('Waiver Log'!$A$5:$A$504,$A48,'Waiver Log'!$L$5:$L$504,"Overdue"))</f>
        <v/>
      </c>
      <c r="F48" s="10">
        <f>IF($A48="","",COUNTIFS('Waiver Log'!$A$5:$A$504,$A48,'Waiver Log'!$N$5:$N$504,"Paid without waiver"))</f>
        <v/>
      </c>
      <c r="G48" s="17">
        <f>IF($A48="","",SUMIFS('Waiver Log'!$H$5:$H$504,'Waiver Log'!$A$5:$A$504,$A48,'Waiver Log'!$N$5:$N$504,"Hold payment"))</f>
        <v/>
      </c>
    </row>
    <row r="49">
      <c r="A49" s="13">
        <f>IF(Settings!A42="","",Settings!A42)</f>
        <v/>
      </c>
      <c r="B49" s="10">
        <f>IF($A49="","",COUNTIF('Waiver Log'!$A$5:$A$504,$A49))</f>
        <v/>
      </c>
      <c r="C49" s="10">
        <f>IF($A49="","",COUNTIFS('Waiver Log'!$A$5:$A$504,$A49,'Waiver Log'!$L$5:$L$504,"Received"))</f>
        <v/>
      </c>
      <c r="D49" s="10">
        <f>IF($A49="","",COUNTIFS('Waiver Log'!$A$5:$A$504,$A49,'Waiver Log'!$L$5:$L$504,"Requested")+COUNTIFS('Waiver Log'!$A$5:$A$504,$A49,'Waiver Log'!$L$5:$L$504,"Overdue"))</f>
        <v/>
      </c>
      <c r="E49" s="10">
        <f>IF($A49="","",COUNTIFS('Waiver Log'!$A$5:$A$504,$A49,'Waiver Log'!$L$5:$L$504,"Overdue"))</f>
        <v/>
      </c>
      <c r="F49" s="10">
        <f>IF($A49="","",COUNTIFS('Waiver Log'!$A$5:$A$504,$A49,'Waiver Log'!$N$5:$N$504,"Paid without waiver"))</f>
        <v/>
      </c>
      <c r="G49" s="17">
        <f>IF($A49="","",SUMIFS('Waiver Log'!$H$5:$H$504,'Waiver Log'!$A$5:$A$504,$A49,'Waiver Log'!$N$5:$N$504,"Hold payment"))</f>
        <v/>
      </c>
    </row>
    <row r="50">
      <c r="A50" s="13">
        <f>IF(Settings!A43="","",Settings!A43)</f>
        <v/>
      </c>
      <c r="B50" s="10">
        <f>IF($A50="","",COUNTIF('Waiver Log'!$A$5:$A$504,$A50))</f>
        <v/>
      </c>
      <c r="C50" s="10">
        <f>IF($A50="","",COUNTIFS('Waiver Log'!$A$5:$A$504,$A50,'Waiver Log'!$L$5:$L$504,"Received"))</f>
        <v/>
      </c>
      <c r="D50" s="10">
        <f>IF($A50="","",COUNTIFS('Waiver Log'!$A$5:$A$504,$A50,'Waiver Log'!$L$5:$L$504,"Requested")+COUNTIFS('Waiver Log'!$A$5:$A$504,$A50,'Waiver Log'!$L$5:$L$504,"Overdue"))</f>
        <v/>
      </c>
      <c r="E50" s="10">
        <f>IF($A50="","",COUNTIFS('Waiver Log'!$A$5:$A$504,$A50,'Waiver Log'!$L$5:$L$504,"Overdue"))</f>
        <v/>
      </c>
      <c r="F50" s="10">
        <f>IF($A50="","",COUNTIFS('Waiver Log'!$A$5:$A$504,$A50,'Waiver Log'!$N$5:$N$504,"Paid without waiver"))</f>
        <v/>
      </c>
      <c r="G50" s="17">
        <f>IF($A50="","",SUMIFS('Waiver Log'!$H$5:$H$504,'Waiver Log'!$A$5:$A$504,$A50,'Waiver Log'!$N$5:$N$504,"Hold payment"))</f>
        <v/>
      </c>
    </row>
    <row r="51">
      <c r="A51" s="13">
        <f>IF(Settings!A44="","",Settings!A44)</f>
        <v/>
      </c>
      <c r="B51" s="10">
        <f>IF($A51="","",COUNTIF('Waiver Log'!$A$5:$A$504,$A51))</f>
        <v/>
      </c>
      <c r="C51" s="10">
        <f>IF($A51="","",COUNTIFS('Waiver Log'!$A$5:$A$504,$A51,'Waiver Log'!$L$5:$L$504,"Received"))</f>
        <v/>
      </c>
      <c r="D51" s="10">
        <f>IF($A51="","",COUNTIFS('Waiver Log'!$A$5:$A$504,$A51,'Waiver Log'!$L$5:$L$504,"Requested")+COUNTIFS('Waiver Log'!$A$5:$A$504,$A51,'Waiver Log'!$L$5:$L$504,"Overdue"))</f>
        <v/>
      </c>
      <c r="E51" s="10">
        <f>IF($A51="","",COUNTIFS('Waiver Log'!$A$5:$A$504,$A51,'Waiver Log'!$L$5:$L$504,"Overdue"))</f>
        <v/>
      </c>
      <c r="F51" s="10">
        <f>IF($A51="","",COUNTIFS('Waiver Log'!$A$5:$A$504,$A51,'Waiver Log'!$N$5:$N$504,"Paid without waiver"))</f>
        <v/>
      </c>
      <c r="G51" s="17">
        <f>IF($A51="","",SUMIFS('Waiver Log'!$H$5:$H$504,'Waiver Log'!$A$5:$A$504,$A51,'Waiver Log'!$N$5:$N$504,"Hold payment"))</f>
        <v/>
      </c>
    </row>
    <row r="52">
      <c r="A52" s="13">
        <f>IF(Settings!A45="","",Settings!A45)</f>
        <v/>
      </c>
      <c r="B52" s="10">
        <f>IF($A52="","",COUNTIF('Waiver Log'!$A$5:$A$504,$A52))</f>
        <v/>
      </c>
      <c r="C52" s="10">
        <f>IF($A52="","",COUNTIFS('Waiver Log'!$A$5:$A$504,$A52,'Waiver Log'!$L$5:$L$504,"Received"))</f>
        <v/>
      </c>
      <c r="D52" s="10">
        <f>IF($A52="","",COUNTIFS('Waiver Log'!$A$5:$A$504,$A52,'Waiver Log'!$L$5:$L$504,"Requested")+COUNTIFS('Waiver Log'!$A$5:$A$504,$A52,'Waiver Log'!$L$5:$L$504,"Overdue"))</f>
        <v/>
      </c>
      <c r="E52" s="10">
        <f>IF($A52="","",COUNTIFS('Waiver Log'!$A$5:$A$504,$A52,'Waiver Log'!$L$5:$L$504,"Overdue"))</f>
        <v/>
      </c>
      <c r="F52" s="10">
        <f>IF($A52="","",COUNTIFS('Waiver Log'!$A$5:$A$504,$A52,'Waiver Log'!$N$5:$N$504,"Paid without waiver"))</f>
        <v/>
      </c>
      <c r="G52" s="17">
        <f>IF($A52="","",SUMIFS('Waiver Log'!$H$5:$H$504,'Waiver Log'!$A$5:$A$504,$A52,'Waiver Log'!$N$5:$N$504,"Hold payment"))</f>
        <v/>
      </c>
    </row>
    <row r="53">
      <c r="A53" s="13">
        <f>IF(Settings!A46="","",Settings!A46)</f>
        <v/>
      </c>
      <c r="B53" s="10">
        <f>IF($A53="","",COUNTIF('Waiver Log'!$A$5:$A$504,$A53))</f>
        <v/>
      </c>
      <c r="C53" s="10">
        <f>IF($A53="","",COUNTIFS('Waiver Log'!$A$5:$A$504,$A53,'Waiver Log'!$L$5:$L$504,"Received"))</f>
        <v/>
      </c>
      <c r="D53" s="10">
        <f>IF($A53="","",COUNTIFS('Waiver Log'!$A$5:$A$504,$A53,'Waiver Log'!$L$5:$L$504,"Requested")+COUNTIFS('Waiver Log'!$A$5:$A$504,$A53,'Waiver Log'!$L$5:$L$504,"Overdue"))</f>
        <v/>
      </c>
      <c r="E53" s="10">
        <f>IF($A53="","",COUNTIFS('Waiver Log'!$A$5:$A$504,$A53,'Waiver Log'!$L$5:$L$504,"Overdue"))</f>
        <v/>
      </c>
      <c r="F53" s="10">
        <f>IF($A53="","",COUNTIFS('Waiver Log'!$A$5:$A$504,$A53,'Waiver Log'!$N$5:$N$504,"Paid without waiver"))</f>
        <v/>
      </c>
      <c r="G53" s="17">
        <f>IF($A53="","",SUMIFS('Waiver Log'!$H$5:$H$504,'Waiver Log'!$A$5:$A$504,$A53,'Waiver Log'!$N$5:$N$504,"Hold payment"))</f>
        <v/>
      </c>
    </row>
    <row r="54">
      <c r="A54" s="13">
        <f>IF(Settings!A47="","",Settings!A47)</f>
        <v/>
      </c>
      <c r="B54" s="10">
        <f>IF($A54="","",COUNTIF('Waiver Log'!$A$5:$A$504,$A54))</f>
        <v/>
      </c>
      <c r="C54" s="10">
        <f>IF($A54="","",COUNTIFS('Waiver Log'!$A$5:$A$504,$A54,'Waiver Log'!$L$5:$L$504,"Received"))</f>
        <v/>
      </c>
      <c r="D54" s="10">
        <f>IF($A54="","",COUNTIFS('Waiver Log'!$A$5:$A$504,$A54,'Waiver Log'!$L$5:$L$504,"Requested")+COUNTIFS('Waiver Log'!$A$5:$A$504,$A54,'Waiver Log'!$L$5:$L$504,"Overdue"))</f>
        <v/>
      </c>
      <c r="E54" s="10">
        <f>IF($A54="","",COUNTIFS('Waiver Log'!$A$5:$A$504,$A54,'Waiver Log'!$L$5:$L$504,"Overdue"))</f>
        <v/>
      </c>
      <c r="F54" s="10">
        <f>IF($A54="","",COUNTIFS('Waiver Log'!$A$5:$A$504,$A54,'Waiver Log'!$N$5:$N$504,"Paid without waiver"))</f>
        <v/>
      </c>
      <c r="G54" s="17">
        <f>IF($A54="","",SUMIFS('Waiver Log'!$H$5:$H$504,'Waiver Log'!$A$5:$A$504,$A54,'Waiver Log'!$N$5:$N$504,"Hold payment"))</f>
        <v/>
      </c>
    </row>
    <row r="55">
      <c r="A55" s="13">
        <f>IF(Settings!A48="","",Settings!A48)</f>
        <v/>
      </c>
      <c r="B55" s="10">
        <f>IF($A55="","",COUNTIF('Waiver Log'!$A$5:$A$504,$A55))</f>
        <v/>
      </c>
      <c r="C55" s="10">
        <f>IF($A55="","",COUNTIFS('Waiver Log'!$A$5:$A$504,$A55,'Waiver Log'!$L$5:$L$504,"Received"))</f>
        <v/>
      </c>
      <c r="D55" s="10">
        <f>IF($A55="","",COUNTIFS('Waiver Log'!$A$5:$A$504,$A55,'Waiver Log'!$L$5:$L$504,"Requested")+COUNTIFS('Waiver Log'!$A$5:$A$504,$A55,'Waiver Log'!$L$5:$L$504,"Overdue"))</f>
        <v/>
      </c>
      <c r="E55" s="10">
        <f>IF($A55="","",COUNTIFS('Waiver Log'!$A$5:$A$504,$A55,'Waiver Log'!$L$5:$L$504,"Overdue"))</f>
        <v/>
      </c>
      <c r="F55" s="10">
        <f>IF($A55="","",COUNTIFS('Waiver Log'!$A$5:$A$504,$A55,'Waiver Log'!$N$5:$N$504,"Paid without waiver"))</f>
        <v/>
      </c>
      <c r="G55" s="17">
        <f>IF($A55="","",SUMIFS('Waiver Log'!$H$5:$H$504,'Waiver Log'!$A$5:$A$504,$A55,'Waiver Log'!$N$5:$N$504,"Hold payment"))</f>
        <v/>
      </c>
    </row>
    <row r="56">
      <c r="A56" s="13">
        <f>IF(Settings!A49="","",Settings!A49)</f>
        <v/>
      </c>
      <c r="B56" s="10">
        <f>IF($A56="","",COUNTIF('Waiver Log'!$A$5:$A$504,$A56))</f>
        <v/>
      </c>
      <c r="C56" s="10">
        <f>IF($A56="","",COUNTIFS('Waiver Log'!$A$5:$A$504,$A56,'Waiver Log'!$L$5:$L$504,"Received"))</f>
        <v/>
      </c>
      <c r="D56" s="10">
        <f>IF($A56="","",COUNTIFS('Waiver Log'!$A$5:$A$504,$A56,'Waiver Log'!$L$5:$L$504,"Requested")+COUNTIFS('Waiver Log'!$A$5:$A$504,$A56,'Waiver Log'!$L$5:$L$504,"Overdue"))</f>
        <v/>
      </c>
      <c r="E56" s="10">
        <f>IF($A56="","",COUNTIFS('Waiver Log'!$A$5:$A$504,$A56,'Waiver Log'!$L$5:$L$504,"Overdue"))</f>
        <v/>
      </c>
      <c r="F56" s="10">
        <f>IF($A56="","",COUNTIFS('Waiver Log'!$A$5:$A$504,$A56,'Waiver Log'!$N$5:$N$504,"Paid without waiver"))</f>
        <v/>
      </c>
      <c r="G56" s="17">
        <f>IF($A56="","",SUMIFS('Waiver Log'!$H$5:$H$504,'Waiver Log'!$A$5:$A$504,$A56,'Waiver Log'!$N$5:$N$504,"Hold payment"))</f>
        <v/>
      </c>
    </row>
    <row r="57">
      <c r="A57" s="13">
        <f>IF(Settings!A50="","",Settings!A50)</f>
        <v/>
      </c>
      <c r="B57" s="10">
        <f>IF($A57="","",COUNTIF('Waiver Log'!$A$5:$A$504,$A57))</f>
        <v/>
      </c>
      <c r="C57" s="10">
        <f>IF($A57="","",COUNTIFS('Waiver Log'!$A$5:$A$504,$A57,'Waiver Log'!$L$5:$L$504,"Received"))</f>
        <v/>
      </c>
      <c r="D57" s="10">
        <f>IF($A57="","",COUNTIFS('Waiver Log'!$A$5:$A$504,$A57,'Waiver Log'!$L$5:$L$504,"Requested")+COUNTIFS('Waiver Log'!$A$5:$A$504,$A57,'Waiver Log'!$L$5:$L$504,"Overdue"))</f>
        <v/>
      </c>
      <c r="E57" s="10">
        <f>IF($A57="","",COUNTIFS('Waiver Log'!$A$5:$A$504,$A57,'Waiver Log'!$L$5:$L$504,"Overdue"))</f>
        <v/>
      </c>
      <c r="F57" s="10">
        <f>IF($A57="","",COUNTIFS('Waiver Log'!$A$5:$A$504,$A57,'Waiver Log'!$N$5:$N$504,"Paid without waiver"))</f>
        <v/>
      </c>
      <c r="G57" s="17">
        <f>IF($A57="","",SUMIFS('Waiver Log'!$H$5:$H$504,'Waiver Log'!$A$5:$A$504,$A57,'Waiver Log'!$N$5:$N$504,"Hold payment"))</f>
        <v/>
      </c>
    </row>
    <row r="58">
      <c r="A58" s="13">
        <f>IF(Settings!A51="","",Settings!A51)</f>
        <v/>
      </c>
      <c r="B58" s="10">
        <f>IF($A58="","",COUNTIF('Waiver Log'!$A$5:$A$504,$A58))</f>
        <v/>
      </c>
      <c r="C58" s="10">
        <f>IF($A58="","",COUNTIFS('Waiver Log'!$A$5:$A$504,$A58,'Waiver Log'!$L$5:$L$504,"Received"))</f>
        <v/>
      </c>
      <c r="D58" s="10">
        <f>IF($A58="","",COUNTIFS('Waiver Log'!$A$5:$A$504,$A58,'Waiver Log'!$L$5:$L$504,"Requested")+COUNTIFS('Waiver Log'!$A$5:$A$504,$A58,'Waiver Log'!$L$5:$L$504,"Overdue"))</f>
        <v/>
      </c>
      <c r="E58" s="10">
        <f>IF($A58="","",COUNTIFS('Waiver Log'!$A$5:$A$504,$A58,'Waiver Log'!$L$5:$L$504,"Overdue"))</f>
        <v/>
      </c>
      <c r="F58" s="10">
        <f>IF($A58="","",COUNTIFS('Waiver Log'!$A$5:$A$504,$A58,'Waiver Log'!$N$5:$N$504,"Paid without waiver"))</f>
        <v/>
      </c>
      <c r="G58" s="17">
        <f>IF($A58="","",SUMIFS('Waiver Log'!$H$5:$H$504,'Waiver Log'!$A$5:$A$504,$A58,'Waiver Log'!$N$5:$N$504,"Hold payment"))</f>
        <v/>
      </c>
    </row>
    <row r="59">
      <c r="A59" s="13">
        <f>IF(Settings!A52="","",Settings!A52)</f>
        <v/>
      </c>
      <c r="B59" s="10">
        <f>IF($A59="","",COUNTIF('Waiver Log'!$A$5:$A$504,$A59))</f>
        <v/>
      </c>
      <c r="C59" s="10">
        <f>IF($A59="","",COUNTIFS('Waiver Log'!$A$5:$A$504,$A59,'Waiver Log'!$L$5:$L$504,"Received"))</f>
        <v/>
      </c>
      <c r="D59" s="10">
        <f>IF($A59="","",COUNTIFS('Waiver Log'!$A$5:$A$504,$A59,'Waiver Log'!$L$5:$L$504,"Requested")+COUNTIFS('Waiver Log'!$A$5:$A$504,$A59,'Waiver Log'!$L$5:$L$504,"Overdue"))</f>
        <v/>
      </c>
      <c r="E59" s="10">
        <f>IF($A59="","",COUNTIFS('Waiver Log'!$A$5:$A$504,$A59,'Waiver Log'!$L$5:$L$504,"Overdue"))</f>
        <v/>
      </c>
      <c r="F59" s="10">
        <f>IF($A59="","",COUNTIFS('Waiver Log'!$A$5:$A$504,$A59,'Waiver Log'!$N$5:$N$504,"Paid without waiver"))</f>
        <v/>
      </c>
      <c r="G59" s="17">
        <f>IF($A59="","",SUMIFS('Waiver Log'!$H$5:$H$504,'Waiver Log'!$A$5:$A$504,$A59,'Waiver Log'!$N$5:$N$504,"Hold payment"))</f>
        <v/>
      </c>
    </row>
    <row r="60">
      <c r="A60" s="13">
        <f>IF(Settings!A53="","",Settings!A53)</f>
        <v/>
      </c>
      <c r="B60" s="10">
        <f>IF($A60="","",COUNTIF('Waiver Log'!$A$5:$A$504,$A60))</f>
        <v/>
      </c>
      <c r="C60" s="10">
        <f>IF($A60="","",COUNTIFS('Waiver Log'!$A$5:$A$504,$A60,'Waiver Log'!$L$5:$L$504,"Received"))</f>
        <v/>
      </c>
      <c r="D60" s="10">
        <f>IF($A60="","",COUNTIFS('Waiver Log'!$A$5:$A$504,$A60,'Waiver Log'!$L$5:$L$504,"Requested")+COUNTIFS('Waiver Log'!$A$5:$A$504,$A60,'Waiver Log'!$L$5:$L$504,"Overdue"))</f>
        <v/>
      </c>
      <c r="E60" s="10">
        <f>IF($A60="","",COUNTIFS('Waiver Log'!$A$5:$A$504,$A60,'Waiver Log'!$L$5:$L$504,"Overdue"))</f>
        <v/>
      </c>
      <c r="F60" s="10">
        <f>IF($A60="","",COUNTIFS('Waiver Log'!$A$5:$A$504,$A60,'Waiver Log'!$N$5:$N$504,"Paid without waiver"))</f>
        <v/>
      </c>
      <c r="G60" s="17">
        <f>IF($A60="","",SUMIFS('Waiver Log'!$H$5:$H$504,'Waiver Log'!$A$5:$A$504,$A60,'Waiver Log'!$N$5:$N$504,"Hold payment"))</f>
        <v/>
      </c>
    </row>
    <row r="61">
      <c r="A61" s="13">
        <f>IF(Settings!A54="","",Settings!A54)</f>
        <v/>
      </c>
      <c r="B61" s="10">
        <f>IF($A61="","",COUNTIF('Waiver Log'!$A$5:$A$504,$A61))</f>
        <v/>
      </c>
      <c r="C61" s="10">
        <f>IF($A61="","",COUNTIFS('Waiver Log'!$A$5:$A$504,$A61,'Waiver Log'!$L$5:$L$504,"Received"))</f>
        <v/>
      </c>
      <c r="D61" s="10">
        <f>IF($A61="","",COUNTIFS('Waiver Log'!$A$5:$A$504,$A61,'Waiver Log'!$L$5:$L$504,"Requested")+COUNTIFS('Waiver Log'!$A$5:$A$504,$A61,'Waiver Log'!$L$5:$L$504,"Overdue"))</f>
        <v/>
      </c>
      <c r="E61" s="10">
        <f>IF($A61="","",COUNTIFS('Waiver Log'!$A$5:$A$504,$A61,'Waiver Log'!$L$5:$L$504,"Overdue"))</f>
        <v/>
      </c>
      <c r="F61" s="10">
        <f>IF($A61="","",COUNTIFS('Waiver Log'!$A$5:$A$504,$A61,'Waiver Log'!$N$5:$N$504,"Paid without waiver"))</f>
        <v/>
      </c>
      <c r="G61" s="17">
        <f>IF($A61="","",SUMIFS('Waiver Log'!$H$5:$H$504,'Waiver Log'!$A$5:$A$504,$A61,'Waiver Log'!$N$5:$N$504,"Hold payment"))</f>
        <v/>
      </c>
    </row>
    <row r="62">
      <c r="A62" s="13">
        <f>IF(Settings!A55="","",Settings!A55)</f>
        <v/>
      </c>
      <c r="B62" s="10">
        <f>IF($A62="","",COUNTIF('Waiver Log'!$A$5:$A$504,$A62))</f>
        <v/>
      </c>
      <c r="C62" s="10">
        <f>IF($A62="","",COUNTIFS('Waiver Log'!$A$5:$A$504,$A62,'Waiver Log'!$L$5:$L$504,"Received"))</f>
        <v/>
      </c>
      <c r="D62" s="10">
        <f>IF($A62="","",COUNTIFS('Waiver Log'!$A$5:$A$504,$A62,'Waiver Log'!$L$5:$L$504,"Requested")+COUNTIFS('Waiver Log'!$A$5:$A$504,$A62,'Waiver Log'!$L$5:$L$504,"Overdue"))</f>
        <v/>
      </c>
      <c r="E62" s="10">
        <f>IF($A62="","",COUNTIFS('Waiver Log'!$A$5:$A$504,$A62,'Waiver Log'!$L$5:$L$504,"Overdue"))</f>
        <v/>
      </c>
      <c r="F62" s="10">
        <f>IF($A62="","",COUNTIFS('Waiver Log'!$A$5:$A$504,$A62,'Waiver Log'!$N$5:$N$504,"Paid without waiver"))</f>
        <v/>
      </c>
      <c r="G62" s="17">
        <f>IF($A62="","",SUMIFS('Waiver Log'!$H$5:$H$504,'Waiver Log'!$A$5:$A$504,$A62,'Waiver Log'!$N$5:$N$504,"Hold payment"))</f>
        <v/>
      </c>
    </row>
    <row r="63">
      <c r="A63" s="13">
        <f>IF(Settings!A56="","",Settings!A56)</f>
        <v/>
      </c>
      <c r="B63" s="10">
        <f>IF($A63="","",COUNTIF('Waiver Log'!$A$5:$A$504,$A63))</f>
        <v/>
      </c>
      <c r="C63" s="10">
        <f>IF($A63="","",COUNTIFS('Waiver Log'!$A$5:$A$504,$A63,'Waiver Log'!$L$5:$L$504,"Received"))</f>
        <v/>
      </c>
      <c r="D63" s="10">
        <f>IF($A63="","",COUNTIFS('Waiver Log'!$A$5:$A$504,$A63,'Waiver Log'!$L$5:$L$504,"Requested")+COUNTIFS('Waiver Log'!$A$5:$A$504,$A63,'Waiver Log'!$L$5:$L$504,"Overdue"))</f>
        <v/>
      </c>
      <c r="E63" s="10">
        <f>IF($A63="","",COUNTIFS('Waiver Log'!$A$5:$A$504,$A63,'Waiver Log'!$L$5:$L$504,"Overdue"))</f>
        <v/>
      </c>
      <c r="F63" s="10">
        <f>IF($A63="","",COUNTIFS('Waiver Log'!$A$5:$A$504,$A63,'Waiver Log'!$N$5:$N$504,"Paid without waiver"))</f>
        <v/>
      </c>
      <c r="G63" s="17">
        <f>IF($A63="","",SUMIFS('Waiver Log'!$H$5:$H$504,'Waiver Log'!$A$5:$A$504,$A63,'Waiver Log'!$N$5:$N$504,"Hold payment"))</f>
        <v/>
      </c>
    </row>
    <row r="64">
      <c r="A64" s="13">
        <f>IF(Settings!A57="","",Settings!A57)</f>
        <v/>
      </c>
      <c r="B64" s="10">
        <f>IF($A64="","",COUNTIF('Waiver Log'!$A$5:$A$504,$A64))</f>
        <v/>
      </c>
      <c r="C64" s="10">
        <f>IF($A64="","",COUNTIFS('Waiver Log'!$A$5:$A$504,$A64,'Waiver Log'!$L$5:$L$504,"Received"))</f>
        <v/>
      </c>
      <c r="D64" s="10">
        <f>IF($A64="","",COUNTIFS('Waiver Log'!$A$5:$A$504,$A64,'Waiver Log'!$L$5:$L$504,"Requested")+COUNTIFS('Waiver Log'!$A$5:$A$504,$A64,'Waiver Log'!$L$5:$L$504,"Overdue"))</f>
        <v/>
      </c>
      <c r="E64" s="10">
        <f>IF($A64="","",COUNTIFS('Waiver Log'!$A$5:$A$504,$A64,'Waiver Log'!$L$5:$L$504,"Overdue"))</f>
        <v/>
      </c>
      <c r="F64" s="10">
        <f>IF($A64="","",COUNTIFS('Waiver Log'!$A$5:$A$504,$A64,'Waiver Log'!$N$5:$N$504,"Paid without waiver"))</f>
        <v/>
      </c>
      <c r="G64" s="17">
        <f>IF($A64="","",SUMIFS('Waiver Log'!$H$5:$H$504,'Waiver Log'!$A$5:$A$504,$A64,'Waiver Log'!$N$5:$N$504,"Hold payment"))</f>
        <v/>
      </c>
    </row>
    <row r="65">
      <c r="A65" s="13">
        <f>IF(Settings!A58="","",Settings!A58)</f>
        <v/>
      </c>
      <c r="B65" s="10">
        <f>IF($A65="","",COUNTIF('Waiver Log'!$A$5:$A$504,$A65))</f>
        <v/>
      </c>
      <c r="C65" s="10">
        <f>IF($A65="","",COUNTIFS('Waiver Log'!$A$5:$A$504,$A65,'Waiver Log'!$L$5:$L$504,"Received"))</f>
        <v/>
      </c>
      <c r="D65" s="10">
        <f>IF($A65="","",COUNTIFS('Waiver Log'!$A$5:$A$504,$A65,'Waiver Log'!$L$5:$L$504,"Requested")+COUNTIFS('Waiver Log'!$A$5:$A$504,$A65,'Waiver Log'!$L$5:$L$504,"Overdue"))</f>
        <v/>
      </c>
      <c r="E65" s="10">
        <f>IF($A65="","",COUNTIFS('Waiver Log'!$A$5:$A$504,$A65,'Waiver Log'!$L$5:$L$504,"Overdue"))</f>
        <v/>
      </c>
      <c r="F65" s="10">
        <f>IF($A65="","",COUNTIFS('Waiver Log'!$A$5:$A$504,$A65,'Waiver Log'!$N$5:$N$504,"Paid without waiver"))</f>
        <v/>
      </c>
      <c r="G65" s="17">
        <f>IF($A65="","",SUMIFS('Waiver Log'!$H$5:$H$504,'Waiver Log'!$A$5:$A$504,$A65,'Waiver Log'!$N$5:$N$504,"Hold payment"))</f>
        <v/>
      </c>
    </row>
    <row r="66">
      <c r="A66" s="13">
        <f>IF(Settings!A59="","",Settings!A59)</f>
        <v/>
      </c>
      <c r="B66" s="10">
        <f>IF($A66="","",COUNTIF('Waiver Log'!$A$5:$A$504,$A66))</f>
        <v/>
      </c>
      <c r="C66" s="10">
        <f>IF($A66="","",COUNTIFS('Waiver Log'!$A$5:$A$504,$A66,'Waiver Log'!$L$5:$L$504,"Received"))</f>
        <v/>
      </c>
      <c r="D66" s="10">
        <f>IF($A66="","",COUNTIFS('Waiver Log'!$A$5:$A$504,$A66,'Waiver Log'!$L$5:$L$504,"Requested")+COUNTIFS('Waiver Log'!$A$5:$A$504,$A66,'Waiver Log'!$L$5:$L$504,"Overdue"))</f>
        <v/>
      </c>
      <c r="E66" s="10">
        <f>IF($A66="","",COUNTIFS('Waiver Log'!$A$5:$A$504,$A66,'Waiver Log'!$L$5:$L$504,"Overdue"))</f>
        <v/>
      </c>
      <c r="F66" s="10">
        <f>IF($A66="","",COUNTIFS('Waiver Log'!$A$5:$A$504,$A66,'Waiver Log'!$N$5:$N$504,"Paid without waiver"))</f>
        <v/>
      </c>
      <c r="G66" s="17">
        <f>IF($A66="","",SUMIFS('Waiver Log'!$H$5:$H$504,'Waiver Log'!$A$5:$A$504,$A66,'Waiver Log'!$N$5:$N$504,"Hold payment"))</f>
        <v/>
      </c>
    </row>
  </sheetData>
  <conditionalFormatting sqref="E17:F66">
    <cfRule type="expression" priority="1" dxfId="0">
      <formula>AND(ISNUMBER(E17),E17&gt;0)</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9"/>
  <sheetViews>
    <sheetView workbookViewId="0">
      <selection activeCell="A1" sqref="A1"/>
    </sheetView>
  </sheetViews>
  <sheetFormatPr baseColWidth="8" defaultRowHeight="15"/>
  <cols>
    <col width="24" customWidth="1" min="1" max="1"/>
    <col width="26" customWidth="1" min="2" max="2"/>
    <col width="26" customWidth="1" min="3" max="3"/>
    <col width="4" customWidth="1" min="4" max="4"/>
    <col width="22" customWidth="1" min="5" max="5"/>
  </cols>
  <sheetData>
    <row r="1">
      <c r="A1" s="1" t="inlineStr">
        <is>
          <t>Settings</t>
        </is>
      </c>
    </row>
    <row r="2">
      <c r="A2" s="2" t="inlineStr">
        <is>
          <t>Edit the yellow cells. Lists below feed the dropdowns on the Waiver Log.</t>
        </is>
      </c>
    </row>
    <row r="4">
      <c r="A4" s="18" t="inlineStr">
        <is>
          <t>Company name</t>
        </is>
      </c>
      <c r="B4" s="7" t="inlineStr">
        <is>
          <t>Your Company LLC</t>
        </is>
      </c>
    </row>
    <row r="5">
      <c r="A5" s="18" t="inlineStr">
        <is>
          <t>As-of date</t>
        </is>
      </c>
      <c r="B5" s="19">
        <f>TODAY()</f>
        <v/>
      </c>
      <c r="C5" s="2" t="inlineStr">
        <is>
          <t>Leave as =TODAY() or type a fixed date to review a past period.</t>
        </is>
      </c>
    </row>
    <row r="6">
      <c r="A6" s="18" t="inlineStr">
        <is>
          <t>Overdue after (days)</t>
        </is>
      </c>
      <c r="B6" s="7" t="n">
        <v>7</v>
      </c>
      <c r="C6" s="2" t="inlineStr">
        <is>
          <t>Requests older than this with no waiver back show as Overdue.</t>
        </is>
      </c>
    </row>
    <row r="9">
      <c r="A9" s="20" t="inlineStr">
        <is>
          <t>Projects</t>
        </is>
      </c>
      <c r="C9" s="20" t="inlineStr">
        <is>
          <t>Waiver types</t>
        </is>
      </c>
      <c r="E9" s="20" t="inlineStr">
        <is>
          <t>Party tier</t>
        </is>
      </c>
    </row>
    <row r="10">
      <c r="A10" s="7" t="inlineStr">
        <is>
          <t>Maple St Remodel</t>
        </is>
      </c>
      <c r="C10" s="21" t="inlineStr">
        <is>
          <t>Conditional Progress</t>
        </is>
      </c>
      <c r="E10" s="21" t="inlineStr">
        <is>
          <t>Subcontractor</t>
        </is>
      </c>
    </row>
    <row r="11">
      <c r="A11" s="7" t="inlineStr">
        <is>
          <t>Oak Ave Addition</t>
        </is>
      </c>
      <c r="C11" s="21" t="inlineStr">
        <is>
          <t>Unconditional Progress</t>
        </is>
      </c>
      <c r="E11" s="21" t="inlineStr">
        <is>
          <t>Sub-subcontractor</t>
        </is>
      </c>
    </row>
    <row r="12">
      <c r="A12" s="7" t="n"/>
      <c r="C12" s="21" t="inlineStr">
        <is>
          <t>Conditional Final</t>
        </is>
      </c>
      <c r="E12" s="21" t="inlineStr">
        <is>
          <t>Supplier</t>
        </is>
      </c>
    </row>
    <row r="13">
      <c r="A13" s="7" t="n"/>
      <c r="C13" s="21" t="inlineStr">
        <is>
          <t>Unconditional Final</t>
        </is>
      </c>
      <c r="E13" s="21" t="inlineStr">
        <is>
          <t>Equipment rental</t>
        </is>
      </c>
    </row>
    <row r="14">
      <c r="A14" s="7" t="n"/>
      <c r="E14" s="21" t="inlineStr">
        <is>
          <t>Other</t>
        </is>
      </c>
    </row>
    <row r="15">
      <c r="A15" s="7" t="n"/>
    </row>
    <row r="16">
      <c r="A16" s="7" t="n"/>
    </row>
    <row r="17">
      <c r="A17" s="7" t="n"/>
    </row>
    <row r="18">
      <c r="A18" s="7" t="n"/>
    </row>
    <row r="19">
      <c r="A19" s="7" t="n"/>
    </row>
    <row r="20">
      <c r="A20" s="7" t="n"/>
    </row>
    <row r="21">
      <c r="A21" s="7" t="n"/>
    </row>
    <row r="22">
      <c r="A22" s="7" t="n"/>
    </row>
    <row r="23">
      <c r="A23" s="7" t="n"/>
    </row>
    <row r="24">
      <c r="A24" s="7" t="n"/>
    </row>
    <row r="25">
      <c r="A25" s="7" t="n"/>
    </row>
    <row r="26">
      <c r="A26" s="7" t="n"/>
    </row>
    <row r="27">
      <c r="A27" s="7" t="n"/>
    </row>
    <row r="28">
      <c r="A28" s="7" t="n"/>
    </row>
    <row r="29">
      <c r="A29" s="7" t="n"/>
    </row>
    <row r="30">
      <c r="A30" s="7" t="n"/>
    </row>
    <row r="31">
      <c r="A31" s="7" t="n"/>
    </row>
    <row r="32">
      <c r="A32" s="7" t="n"/>
    </row>
    <row r="33">
      <c r="A33" s="7" t="n"/>
    </row>
    <row r="34">
      <c r="A34" s="7" t="n"/>
    </row>
    <row r="35">
      <c r="A35" s="7" t="n"/>
    </row>
    <row r="36">
      <c r="A36" s="7" t="n"/>
    </row>
    <row r="37">
      <c r="A37" s="7" t="n"/>
    </row>
    <row r="38">
      <c r="A38" s="7" t="n"/>
    </row>
    <row r="39">
      <c r="A39" s="7" t="n"/>
    </row>
    <row r="40">
      <c r="A40" s="7" t="n"/>
    </row>
    <row r="41">
      <c r="A41" s="7" t="n"/>
    </row>
    <row r="42">
      <c r="A42" s="7" t="n"/>
    </row>
    <row r="43">
      <c r="A43" s="7" t="n"/>
    </row>
    <row r="44">
      <c r="A44" s="7" t="n"/>
    </row>
    <row r="45">
      <c r="A45" s="7" t="n"/>
    </row>
    <row r="46">
      <c r="A46" s="7" t="n"/>
    </row>
    <row r="47">
      <c r="A47" s="7" t="n"/>
    </row>
    <row r="48">
      <c r="A48" s="7" t="n"/>
    </row>
    <row r="49">
      <c r="A49" s="7" t="n"/>
    </row>
    <row r="50">
      <c r="A50" s="7" t="n"/>
    </row>
    <row r="51">
      <c r="A51" s="7" t="n"/>
    </row>
    <row r="52">
      <c r="A52" s="7" t="n"/>
    </row>
    <row r="53">
      <c r="A53" s="7" t="n"/>
    </row>
    <row r="54">
      <c r="A54" s="7" t="n"/>
    </row>
    <row r="55">
      <c r="A55" s="7" t="n"/>
    </row>
    <row r="56">
      <c r="A56" s="7" t="n"/>
    </row>
    <row r="57">
      <c r="A57" s="7" t="n"/>
    </row>
    <row r="58">
      <c r="A58" s="7" t="n"/>
    </row>
    <row r="59">
      <c r="A59" s="7"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1"/>
  <sheetViews>
    <sheetView showGridLines="0" workbookViewId="0">
      <selection activeCell="A1" sqref="A1"/>
    </sheetView>
  </sheetViews>
  <sheetFormatPr baseColWidth="8" defaultRowHeight="15"/>
  <cols>
    <col width="100" customWidth="1" min="1" max="1"/>
  </cols>
  <sheetData>
    <row r="1">
      <c r="A1" s="1" t="inlineStr">
        <is>
          <t>Email Templates</t>
        </is>
      </c>
    </row>
    <row r="2">
      <c r="A2" s="2" t="inlineStr">
        <is>
          <t>Copy, paste and fill the [brackets]. The Autopilot version sends these for you automatically.</t>
        </is>
      </c>
    </row>
    <row r="4">
      <c r="A4" s="12" t="inlineStr">
        <is>
          <t>Waiver request</t>
        </is>
      </c>
    </row>
    <row r="5" ht="210" customHeight="1">
      <c r="A5" s="22" t="inlineStr">
        <is>
          <t>Subject: Lien waiver needed: [Project] – [Pay App #]
Hi [Name],
To release payment of $[Amount] for [Project], [Pay App #], we need a signed [Conditional Progress] lien waiver through [Through Date].
Please reply with the signed waiver by [Due Date]. Use your state's required form if your state has one.
Payment is released once we receive it.
Thanks,
[Your Name]
[Company]</t>
        </is>
      </c>
    </row>
    <row r="7">
      <c r="A7" s="12" t="inlineStr">
        <is>
          <t>Reminder (overdue)</t>
        </is>
      </c>
    </row>
    <row r="8" ht="165" customHeight="1">
      <c r="A8" s="22" t="inlineStr">
        <is>
          <t>Subject: Reminder: lien waiver still needed – [Project] – [Pay App #]
Hi [Name],
Following up on the [Waiver Type] lien waiver for [Project], [Pay App #] ($[Amount], through [Through Date]). We requested it on [Date Requested] and are holding payment until it arrives.
Could you send it over today?
Thanks,
[Your Name]</t>
        </is>
      </c>
    </row>
    <row r="10">
      <c r="A10" s="12" t="inlineStr">
        <is>
          <t>Unconditional after payment</t>
        </is>
      </c>
    </row>
    <row r="11" ht="135" customHeight="1">
      <c r="A11" s="22" t="inlineStr">
        <is>
          <t>Subject: Unconditional lien waiver for payment sent – [Project]
Hi [Name],
Payment of $[Amount] for [Project], [Pay App #] was released on [Date Paid]. Please send the signed [Unconditional Progress / Final] lien waiver for that payment once funds have cleared.
Thanks,
[Your Name]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2026-09-25T15:57:35Z</dcterms:created>
  <dcterms:modified xmlns:dcterms="http://purl.org/dc/terms/" xmlns:xsi="http://www.w3.org/2001/XMLSchema-instance" xsi:type="dcterms:W3CDTF">2026-09-25T15:57:36Z</dcterms:modified>
</cp:coreProperties>
</file>